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80" windowWidth="15260" windowHeight="7940" activeTab="2"/>
  </bookViews>
  <sheets>
    <sheet name="LMS REPORT Jan-Dec 2013" sheetId="1" r:id="rId1"/>
    <sheet name="LMS REPORT Jan-Dec 2014" sheetId="3" r:id="rId2"/>
    <sheet name="LMS REPORT Jan-Dec 2015" sheetId="4" r:id="rId3"/>
  </sheets>
  <definedNames>
    <definedName name="_xlnm.Print_Titles" localSheetId="0">'LMS REPORT Jan-Dec 2013'!$1:$5</definedName>
    <definedName name="_xlnm.Print_Titles" localSheetId="1">'LMS REPORT Jan-Dec 2014'!$1:$5</definedName>
    <definedName name="_xlnm.Print_Titles" localSheetId="2">'LMS REPORT Jan-Dec 2015'!$1:$5</definedName>
  </definedNames>
  <calcPr calcId="144525"/>
</workbook>
</file>

<file path=xl/calcChain.xml><?xml version="1.0" encoding="utf-8"?>
<calcChain xmlns="http://schemas.openxmlformats.org/spreadsheetml/2006/main">
  <c r="AC15" i="4" l="1"/>
  <c r="AC16" i="4"/>
  <c r="AC17" i="4"/>
  <c r="AC18" i="4"/>
  <c r="AC20" i="4"/>
  <c r="AC21" i="4"/>
  <c r="AC22" i="4"/>
  <c r="AC23" i="4"/>
  <c r="AC25" i="4"/>
  <c r="AC26" i="4"/>
  <c r="AC27" i="4"/>
  <c r="AC28" i="4"/>
  <c r="AC29" i="4"/>
  <c r="AC30" i="4"/>
  <c r="AC32" i="4"/>
  <c r="AC33" i="4"/>
  <c r="AC34" i="4"/>
  <c r="AC35" i="4"/>
  <c r="AC36" i="4"/>
  <c r="AC38" i="4"/>
  <c r="AC39" i="4"/>
  <c r="AC40" i="4"/>
  <c r="AC41" i="4"/>
  <c r="AC43" i="4"/>
  <c r="AC44" i="4"/>
  <c r="AC45" i="4"/>
  <c r="AC46" i="4"/>
  <c r="AC47" i="4"/>
  <c r="AC48" i="4"/>
  <c r="AC49" i="4"/>
  <c r="AC50" i="4"/>
  <c r="AC52" i="4"/>
  <c r="AC53" i="4"/>
  <c r="AC54" i="4"/>
  <c r="AC55" i="4"/>
  <c r="AC56" i="4"/>
  <c r="AC57" i="4"/>
  <c r="AC59" i="4"/>
  <c r="AC60" i="4"/>
  <c r="AC61" i="4"/>
  <c r="AC63" i="4"/>
  <c r="AC64" i="4"/>
  <c r="AC65" i="4"/>
  <c r="AC66" i="4"/>
  <c r="AC67" i="4"/>
  <c r="AC68" i="4"/>
  <c r="AC69" i="4"/>
  <c r="AC70" i="4"/>
  <c r="AC72" i="4"/>
  <c r="AG72" i="4" s="1"/>
  <c r="AC73" i="4"/>
  <c r="AC74" i="4"/>
  <c r="AC75" i="4"/>
  <c r="AC77" i="4"/>
  <c r="AG77" i="4" s="1"/>
  <c r="AC78" i="4"/>
  <c r="AC79" i="4"/>
  <c r="AC80" i="4"/>
  <c r="AC81" i="4"/>
  <c r="AG81" i="4" s="1"/>
  <c r="AC83" i="4"/>
  <c r="AC84" i="4"/>
  <c r="AG84" i="4" s="1"/>
  <c r="AC85" i="4"/>
  <c r="AC86" i="4"/>
  <c r="AC87" i="4"/>
  <c r="AC89" i="4"/>
  <c r="AG89" i="4" s="1"/>
  <c r="AC90" i="4"/>
  <c r="AC91" i="4"/>
  <c r="AC93" i="4"/>
  <c r="AG93" i="4" s="1"/>
  <c r="AC94" i="4"/>
  <c r="AC95" i="4"/>
  <c r="AC96" i="4"/>
  <c r="AG96" i="4" s="1"/>
  <c r="AC98" i="4"/>
  <c r="AG98" i="4" s="1"/>
  <c r="AC99" i="4"/>
  <c r="AG99" i="4" s="1"/>
  <c r="AC100" i="4"/>
  <c r="AG100" i="4" s="1"/>
  <c r="AC101" i="4"/>
  <c r="AG101" i="4" s="1"/>
  <c r="AC102" i="4"/>
  <c r="AG102" i="4" s="1"/>
  <c r="AE103" i="4"/>
  <c r="AD103" i="4"/>
  <c r="AF102" i="4"/>
  <c r="AF101" i="4"/>
  <c r="AF100" i="4"/>
  <c r="AF99" i="4"/>
  <c r="AF98" i="4"/>
  <c r="AP97" i="4"/>
  <c r="AO97" i="4"/>
  <c r="AN97" i="4"/>
  <c r="AM97" i="4"/>
  <c r="AL97" i="4"/>
  <c r="AK97" i="4"/>
  <c r="AJ97" i="4"/>
  <c r="AI97" i="4"/>
  <c r="AH97" i="4"/>
  <c r="AB97" i="4"/>
  <c r="AC97" i="4" s="1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F96" i="4"/>
  <c r="AG95" i="4"/>
  <c r="AF95" i="4"/>
  <c r="AG94" i="4"/>
  <c r="AF94" i="4"/>
  <c r="AF93" i="4"/>
  <c r="AP92" i="4"/>
  <c r="AO92" i="4"/>
  <c r="AN92" i="4"/>
  <c r="AM92" i="4"/>
  <c r="AL92" i="4"/>
  <c r="AK92" i="4"/>
  <c r="AJ92" i="4"/>
  <c r="AI92" i="4"/>
  <c r="AH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G91" i="4"/>
  <c r="AF91" i="4"/>
  <c r="AG90" i="4"/>
  <c r="AF90" i="4"/>
  <c r="AF89" i="4"/>
  <c r="AP88" i="4"/>
  <c r="AO88" i="4"/>
  <c r="AN88" i="4"/>
  <c r="AM88" i="4"/>
  <c r="AL88" i="4"/>
  <c r="AK88" i="4"/>
  <c r="AJ88" i="4"/>
  <c r="AI88" i="4"/>
  <c r="AH88" i="4"/>
  <c r="AB88" i="4"/>
  <c r="AC88" i="4" s="1"/>
  <c r="AG88" i="4" s="1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AG87" i="4"/>
  <c r="AF87" i="4"/>
  <c r="AG86" i="4"/>
  <c r="AF86" i="4"/>
  <c r="AG85" i="4"/>
  <c r="AF85" i="4"/>
  <c r="AF84" i="4"/>
  <c r="AG83" i="4"/>
  <c r="AF83" i="4"/>
  <c r="AP82" i="4"/>
  <c r="AO82" i="4"/>
  <c r="AN82" i="4"/>
  <c r="AM82" i="4"/>
  <c r="AL82" i="4"/>
  <c r="AK82" i="4"/>
  <c r="AJ82" i="4"/>
  <c r="AI82" i="4"/>
  <c r="AH82" i="4"/>
  <c r="AB82" i="4"/>
  <c r="AC82" i="4" s="1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F81" i="4"/>
  <c r="AG80" i="4"/>
  <c r="AF80" i="4"/>
  <c r="AG79" i="4"/>
  <c r="AF79" i="4"/>
  <c r="AG78" i="4"/>
  <c r="AF78" i="4"/>
  <c r="AF77" i="4"/>
  <c r="AP76" i="4"/>
  <c r="AO76" i="4"/>
  <c r="AN76" i="4"/>
  <c r="AM76" i="4"/>
  <c r="AL76" i="4"/>
  <c r="AK76" i="4"/>
  <c r="AJ76" i="4"/>
  <c r="AI76" i="4"/>
  <c r="AH76" i="4"/>
  <c r="AB76" i="4"/>
  <c r="AF76" i="4" s="1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G75" i="4"/>
  <c r="AF75" i="4"/>
  <c r="AG74" i="4"/>
  <c r="AF74" i="4"/>
  <c r="AG73" i="4"/>
  <c r="AF73" i="4"/>
  <c r="AF72" i="4"/>
  <c r="AP71" i="4"/>
  <c r="AO71" i="4"/>
  <c r="AN71" i="4"/>
  <c r="AM71" i="4"/>
  <c r="AL71" i="4"/>
  <c r="AK71" i="4"/>
  <c r="AJ71" i="4"/>
  <c r="AI71" i="4"/>
  <c r="AH71" i="4"/>
  <c r="AB71" i="4"/>
  <c r="AC71" i="4" s="1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G68" i="4"/>
  <c r="AF68" i="4"/>
  <c r="AG67" i="4"/>
  <c r="AF67" i="4"/>
  <c r="AG66" i="4"/>
  <c r="AF66" i="4"/>
  <c r="AG65" i="4"/>
  <c r="AF65" i="4"/>
  <c r="AG64" i="4"/>
  <c r="AF64" i="4"/>
  <c r="AG63" i="4"/>
  <c r="AF63" i="4"/>
  <c r="AP62" i="4"/>
  <c r="AO62" i="4"/>
  <c r="AN62" i="4"/>
  <c r="AM62" i="4"/>
  <c r="AL62" i="4"/>
  <c r="AK62" i="4"/>
  <c r="AJ62" i="4"/>
  <c r="AI62" i="4"/>
  <c r="AH62" i="4"/>
  <c r="AB62" i="4"/>
  <c r="AC62" i="4" s="1"/>
  <c r="AG62" i="4" s="1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AG61" i="4"/>
  <c r="AF61" i="4"/>
  <c r="AG60" i="4"/>
  <c r="AF60" i="4"/>
  <c r="AP58" i="4"/>
  <c r="AO58" i="4"/>
  <c r="AN58" i="4"/>
  <c r="AM58" i="4"/>
  <c r="AL58" i="4"/>
  <c r="AK58" i="4"/>
  <c r="AJ58" i="4"/>
  <c r="AI58" i="4"/>
  <c r="AH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G57" i="4"/>
  <c r="AF57" i="4"/>
  <c r="AG56" i="4"/>
  <c r="AF56" i="4"/>
  <c r="AG55" i="4"/>
  <c r="AF55" i="4"/>
  <c r="AG54" i="4"/>
  <c r="AF54" i="4"/>
  <c r="AG53" i="4"/>
  <c r="AF53" i="4"/>
  <c r="AG52" i="4"/>
  <c r="AF52" i="4"/>
  <c r="AP51" i="4"/>
  <c r="AO51" i="4"/>
  <c r="AN51" i="4"/>
  <c r="AM51" i="4"/>
  <c r="AL51" i="4"/>
  <c r="AK51" i="4"/>
  <c r="AJ51" i="4"/>
  <c r="AI51" i="4"/>
  <c r="AH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G48" i="4"/>
  <c r="AF48" i="4"/>
  <c r="AG47" i="4"/>
  <c r="AF47" i="4"/>
  <c r="AG46" i="4"/>
  <c r="AF46" i="4"/>
  <c r="AG45" i="4"/>
  <c r="AF45" i="4"/>
  <c r="AG44" i="4"/>
  <c r="AF44" i="4"/>
  <c r="AG43" i="4"/>
  <c r="AF43" i="4"/>
  <c r="AP42" i="4"/>
  <c r="AO42" i="4"/>
  <c r="AN42" i="4"/>
  <c r="AM42" i="4"/>
  <c r="AL42" i="4"/>
  <c r="AK42" i="4"/>
  <c r="AJ42" i="4"/>
  <c r="AI42" i="4"/>
  <c r="AH42" i="4"/>
  <c r="AB42" i="4"/>
  <c r="AC42" i="4" s="1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2" i="4" s="1"/>
  <c r="AG41" i="4"/>
  <c r="AF41" i="4"/>
  <c r="AG40" i="4"/>
  <c r="AF40" i="4"/>
  <c r="AG39" i="4"/>
  <c r="AF39" i="4"/>
  <c r="AG38" i="4"/>
  <c r="AF38" i="4"/>
  <c r="AP37" i="4"/>
  <c r="AO37" i="4"/>
  <c r="AN37" i="4"/>
  <c r="AM37" i="4"/>
  <c r="AL37" i="4"/>
  <c r="AK37" i="4"/>
  <c r="AJ37" i="4"/>
  <c r="AI37" i="4"/>
  <c r="AH37" i="4"/>
  <c r="AB37" i="4"/>
  <c r="AC37" i="4" s="1"/>
  <c r="AG37" i="4" s="1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G36" i="4"/>
  <c r="AF36" i="4"/>
  <c r="AG35" i="4"/>
  <c r="AF35" i="4"/>
  <c r="AG34" i="4"/>
  <c r="AF34" i="4"/>
  <c r="AG33" i="4"/>
  <c r="AF33" i="4"/>
  <c r="AG32" i="4"/>
  <c r="AF32" i="4"/>
  <c r="AP31" i="4"/>
  <c r="AO31" i="4"/>
  <c r="AN31" i="4"/>
  <c r="AM31" i="4"/>
  <c r="AL31" i="4"/>
  <c r="AK31" i="4"/>
  <c r="AJ31" i="4"/>
  <c r="AI31" i="4"/>
  <c r="AH31" i="4"/>
  <c r="AB31" i="4"/>
  <c r="AC31" i="4" s="1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G30" i="4"/>
  <c r="AF30" i="4"/>
  <c r="AG29" i="4"/>
  <c r="AF29" i="4"/>
  <c r="AG28" i="4"/>
  <c r="AF28" i="4"/>
  <c r="AG27" i="4"/>
  <c r="AF27" i="4"/>
  <c r="AG26" i="4"/>
  <c r="AF26" i="4"/>
  <c r="AG25" i="4"/>
  <c r="AF25" i="4"/>
  <c r="AP24" i="4"/>
  <c r="AO24" i="4"/>
  <c r="AN24" i="4"/>
  <c r="AM24" i="4"/>
  <c r="AL24" i="4"/>
  <c r="AK24" i="4"/>
  <c r="AJ24" i="4"/>
  <c r="AI24" i="4"/>
  <c r="AH24" i="4"/>
  <c r="AF24" i="4"/>
  <c r="AB24" i="4"/>
  <c r="AC24" i="4" s="1"/>
  <c r="AG24" i="4" s="1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B24" i="4"/>
  <c r="AG23" i="4"/>
  <c r="AF23" i="4"/>
  <c r="AG22" i="4"/>
  <c r="AF22" i="4"/>
  <c r="AG21" i="4"/>
  <c r="AF21" i="4"/>
  <c r="AG20" i="4"/>
  <c r="AF20" i="4"/>
  <c r="AP19" i="4"/>
  <c r="AO19" i="4"/>
  <c r="AN19" i="4"/>
  <c r="AM19" i="4"/>
  <c r="AL19" i="4"/>
  <c r="AK19" i="4"/>
  <c r="AJ19" i="4"/>
  <c r="AI19" i="4"/>
  <c r="AH19" i="4"/>
  <c r="AB19" i="4"/>
  <c r="AF19" i="4" s="1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AG18" i="4"/>
  <c r="AF18" i="4"/>
  <c r="AG17" i="4"/>
  <c r="AF17" i="4"/>
  <c r="AG16" i="4"/>
  <c r="AF16" i="4"/>
  <c r="AG15" i="4"/>
  <c r="AF15" i="4"/>
  <c r="AP14" i="4"/>
  <c r="AP103" i="4" s="1"/>
  <c r="AO14" i="4"/>
  <c r="AO103" i="4" s="1"/>
  <c r="AN14" i="4"/>
  <c r="AN103" i="4" s="1"/>
  <c r="AM14" i="4"/>
  <c r="AM103" i="4" s="1"/>
  <c r="AL14" i="4"/>
  <c r="AL103" i="4" s="1"/>
  <c r="AK14" i="4"/>
  <c r="AK103" i="4" s="1"/>
  <c r="AJ14" i="4"/>
  <c r="AJ103" i="4" s="1"/>
  <c r="AI14" i="4"/>
  <c r="AI103" i="4" s="1"/>
  <c r="AH14" i="4"/>
  <c r="AH103" i="4" s="1"/>
  <c r="AB14" i="4"/>
  <c r="AC14" i="4" s="1"/>
  <c r="AA14" i="4"/>
  <c r="AA103" i="4" s="1"/>
  <c r="Z14" i="4"/>
  <c r="Z103" i="4" s="1"/>
  <c r="Y14" i="4"/>
  <c r="Y103" i="4" s="1"/>
  <c r="X14" i="4"/>
  <c r="X103" i="4" s="1"/>
  <c r="W14" i="4"/>
  <c r="W103" i="4" s="1"/>
  <c r="V14" i="4"/>
  <c r="V103" i="4" s="1"/>
  <c r="U14" i="4"/>
  <c r="U103" i="4" s="1"/>
  <c r="T14" i="4"/>
  <c r="T103" i="4" s="1"/>
  <c r="S14" i="4"/>
  <c r="S103" i="4" s="1"/>
  <c r="R14" i="4"/>
  <c r="R103" i="4" s="1"/>
  <c r="Q14" i="4"/>
  <c r="Q103" i="4" s="1"/>
  <c r="P14" i="4"/>
  <c r="P103" i="4" s="1"/>
  <c r="O14" i="4"/>
  <c r="O103" i="4" s="1"/>
  <c r="N14" i="4"/>
  <c r="N103" i="4" s="1"/>
  <c r="M14" i="4"/>
  <c r="M103" i="4" s="1"/>
  <c r="L14" i="4"/>
  <c r="L103" i="4" s="1"/>
  <c r="K14" i="4"/>
  <c r="K103" i="4" s="1"/>
  <c r="J14" i="4"/>
  <c r="J103" i="4" s="1"/>
  <c r="I14" i="4"/>
  <c r="I103" i="4" s="1"/>
  <c r="H14" i="4"/>
  <c r="H103" i="4" s="1"/>
  <c r="G14" i="4"/>
  <c r="G103" i="4" s="1"/>
  <c r="F14" i="4"/>
  <c r="F103" i="4" s="1"/>
  <c r="E14" i="4"/>
  <c r="E103" i="4" s="1"/>
  <c r="D14" i="4"/>
  <c r="D103" i="4" s="1"/>
  <c r="C14" i="4"/>
  <c r="C103" i="4" s="1"/>
  <c r="B14" i="4"/>
  <c r="B103" i="4" s="1"/>
  <c r="AG13" i="4"/>
  <c r="AF13" i="4"/>
  <c r="AG12" i="4"/>
  <c r="AF12" i="4"/>
  <c r="AG11" i="4"/>
  <c r="AF11" i="4"/>
  <c r="AG10" i="4"/>
  <c r="AF10" i="4"/>
  <c r="AG9" i="4"/>
  <c r="AF9" i="4"/>
  <c r="AG8" i="4"/>
  <c r="AF8" i="4"/>
  <c r="AP7" i="4"/>
  <c r="AO7" i="4"/>
  <c r="AN7" i="4"/>
  <c r="AM7" i="4"/>
  <c r="AL7" i="4"/>
  <c r="AK7" i="4"/>
  <c r="AJ7" i="4"/>
  <c r="AI7" i="4"/>
  <c r="AH7" i="4"/>
  <c r="AC7" i="4"/>
  <c r="AB7" i="4"/>
  <c r="AF7" i="4" s="1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AG7" i="4" s="1"/>
  <c r="B7" i="4"/>
  <c r="AE103" i="3"/>
  <c r="AD103" i="3"/>
  <c r="AG102" i="3"/>
  <c r="AF102" i="3"/>
  <c r="AG101" i="3"/>
  <c r="AF101" i="3"/>
  <c r="AG100" i="3"/>
  <c r="AF100" i="3"/>
  <c r="AG99" i="3"/>
  <c r="AF99" i="3"/>
  <c r="AG98" i="3"/>
  <c r="AF98" i="3"/>
  <c r="AP97" i="3"/>
  <c r="AO97" i="3"/>
  <c r="AN97" i="3"/>
  <c r="AM97" i="3"/>
  <c r="AL97" i="3"/>
  <c r="AK97" i="3"/>
  <c r="AJ97" i="3"/>
  <c r="AI97" i="3"/>
  <c r="AH97" i="3"/>
  <c r="AC97" i="3"/>
  <c r="AG97" i="3" s="1"/>
  <c r="AB97" i="3"/>
  <c r="AF97" i="3" s="1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G96" i="3"/>
  <c r="AF96" i="3"/>
  <c r="AG95" i="3"/>
  <c r="AF95" i="3"/>
  <c r="AG94" i="3"/>
  <c r="AF94" i="3"/>
  <c r="AG93" i="3"/>
  <c r="AF93" i="3"/>
  <c r="AP92" i="3"/>
  <c r="AO92" i="3"/>
  <c r="AN92" i="3"/>
  <c r="AM92" i="3"/>
  <c r="AL92" i="3"/>
  <c r="AK92" i="3"/>
  <c r="AJ92" i="3"/>
  <c r="AI92" i="3"/>
  <c r="AH92" i="3"/>
  <c r="AC92" i="3"/>
  <c r="AG92" i="3" s="1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G91" i="3"/>
  <c r="AF91" i="3"/>
  <c r="AG90" i="3"/>
  <c r="AF90" i="3"/>
  <c r="AG89" i="3"/>
  <c r="AF89" i="3"/>
  <c r="AP88" i="3"/>
  <c r="AO88" i="3"/>
  <c r="AN88" i="3"/>
  <c r="AM88" i="3"/>
  <c r="AL88" i="3"/>
  <c r="AK88" i="3"/>
  <c r="AJ88" i="3"/>
  <c r="AI88" i="3"/>
  <c r="AH88" i="3"/>
  <c r="AC88" i="3"/>
  <c r="AB88" i="3"/>
  <c r="AF88" i="3" s="1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G87" i="3"/>
  <c r="AF87" i="3"/>
  <c r="AG86" i="3"/>
  <c r="AF86" i="3"/>
  <c r="AG85" i="3"/>
  <c r="AF85" i="3"/>
  <c r="AG84" i="3"/>
  <c r="AF84" i="3"/>
  <c r="AG83" i="3"/>
  <c r="AF83" i="3"/>
  <c r="AP82" i="3"/>
  <c r="AO82" i="3"/>
  <c r="AN82" i="3"/>
  <c r="AM82" i="3"/>
  <c r="AL82" i="3"/>
  <c r="AK82" i="3"/>
  <c r="AJ82" i="3"/>
  <c r="AI82" i="3"/>
  <c r="AH82" i="3"/>
  <c r="AC82" i="3"/>
  <c r="AB82" i="3"/>
  <c r="AF82" i="3" s="1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G81" i="3"/>
  <c r="AF81" i="3"/>
  <c r="AG80" i="3"/>
  <c r="AF80" i="3"/>
  <c r="AG79" i="3"/>
  <c r="AF79" i="3"/>
  <c r="AG78" i="3"/>
  <c r="AF78" i="3"/>
  <c r="AG77" i="3"/>
  <c r="AF77" i="3"/>
  <c r="AP76" i="3"/>
  <c r="AO76" i="3"/>
  <c r="AN76" i="3"/>
  <c r="AM76" i="3"/>
  <c r="AL76" i="3"/>
  <c r="AK76" i="3"/>
  <c r="AJ76" i="3"/>
  <c r="AI76" i="3"/>
  <c r="AH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G75" i="3"/>
  <c r="AF75" i="3"/>
  <c r="AG74" i="3"/>
  <c r="AF74" i="3"/>
  <c r="AG73" i="3"/>
  <c r="AF73" i="3"/>
  <c r="AG72" i="3"/>
  <c r="AF72" i="3"/>
  <c r="AP71" i="3"/>
  <c r="AO71" i="3"/>
  <c r="AN71" i="3"/>
  <c r="AM71" i="3"/>
  <c r="AL71" i="3"/>
  <c r="AK71" i="3"/>
  <c r="AJ71" i="3"/>
  <c r="AI71" i="3"/>
  <c r="AH71" i="3"/>
  <c r="AC71" i="3"/>
  <c r="AB71" i="3"/>
  <c r="AF71" i="3" s="1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G68" i="3"/>
  <c r="AF68" i="3"/>
  <c r="AG67" i="3"/>
  <c r="AF67" i="3"/>
  <c r="AG66" i="3"/>
  <c r="AF66" i="3"/>
  <c r="AG65" i="3"/>
  <c r="AF65" i="3"/>
  <c r="AG64" i="3"/>
  <c r="AF64" i="3"/>
  <c r="AG63" i="3"/>
  <c r="AF63" i="3"/>
  <c r="AP62" i="3"/>
  <c r="AO62" i="3"/>
  <c r="AN62" i="3"/>
  <c r="AM62" i="3"/>
  <c r="AL62" i="3"/>
  <c r="AK62" i="3"/>
  <c r="AJ62" i="3"/>
  <c r="AI62" i="3"/>
  <c r="AH62" i="3"/>
  <c r="AC62" i="3"/>
  <c r="AB62" i="3"/>
  <c r="AF62" i="3" s="1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G61" i="3"/>
  <c r="AF61" i="3"/>
  <c r="AG60" i="3"/>
  <c r="AF60" i="3"/>
  <c r="AP58" i="3"/>
  <c r="AO58" i="3"/>
  <c r="AN58" i="3"/>
  <c r="AM58" i="3"/>
  <c r="AL58" i="3"/>
  <c r="AK58" i="3"/>
  <c r="AJ58" i="3"/>
  <c r="AI58" i="3"/>
  <c r="AH58" i="3"/>
  <c r="AC58" i="3"/>
  <c r="AG58" i="3" s="1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G57" i="3"/>
  <c r="AF57" i="3"/>
  <c r="AG56" i="3"/>
  <c r="AF56" i="3"/>
  <c r="AG55" i="3"/>
  <c r="AF55" i="3"/>
  <c r="AG54" i="3"/>
  <c r="AF54" i="3"/>
  <c r="AG53" i="3"/>
  <c r="AF53" i="3"/>
  <c r="AG52" i="3"/>
  <c r="AF52" i="3"/>
  <c r="AP51" i="3"/>
  <c r="AO51" i="3"/>
  <c r="AN51" i="3"/>
  <c r="AM51" i="3"/>
  <c r="AL51" i="3"/>
  <c r="AK51" i="3"/>
  <c r="AJ51" i="3"/>
  <c r="AI51" i="3"/>
  <c r="AH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G48" i="3"/>
  <c r="AF48" i="3"/>
  <c r="AG47" i="3"/>
  <c r="AF47" i="3"/>
  <c r="AG46" i="3"/>
  <c r="AF46" i="3"/>
  <c r="AG45" i="3"/>
  <c r="AF45" i="3"/>
  <c r="AG44" i="3"/>
  <c r="AF44" i="3"/>
  <c r="AG43" i="3"/>
  <c r="AF43" i="3"/>
  <c r="AP42" i="3"/>
  <c r="AO42" i="3"/>
  <c r="AN42" i="3"/>
  <c r="AM42" i="3"/>
  <c r="AL42" i="3"/>
  <c r="AK42" i="3"/>
  <c r="AJ42" i="3"/>
  <c r="AI42" i="3"/>
  <c r="AH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G41" i="3"/>
  <c r="AF41" i="3"/>
  <c r="AG40" i="3"/>
  <c r="AF40" i="3"/>
  <c r="AG39" i="3"/>
  <c r="AF39" i="3"/>
  <c r="AG38" i="3"/>
  <c r="AF38" i="3"/>
  <c r="AP37" i="3"/>
  <c r="AO37" i="3"/>
  <c r="AN37" i="3"/>
  <c r="AM37" i="3"/>
  <c r="AL37" i="3"/>
  <c r="AK37" i="3"/>
  <c r="AJ37" i="3"/>
  <c r="AI37" i="3"/>
  <c r="AH37" i="3"/>
  <c r="AC37" i="3"/>
  <c r="AB37" i="3"/>
  <c r="AF37" i="3" s="1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G36" i="3"/>
  <c r="AF36" i="3"/>
  <c r="AG35" i="3"/>
  <c r="AF35" i="3"/>
  <c r="AG34" i="3"/>
  <c r="AF34" i="3"/>
  <c r="AG33" i="3"/>
  <c r="AF33" i="3"/>
  <c r="AG32" i="3"/>
  <c r="AF32" i="3"/>
  <c r="AP31" i="3"/>
  <c r="AO31" i="3"/>
  <c r="AN31" i="3"/>
  <c r="AM31" i="3"/>
  <c r="AL31" i="3"/>
  <c r="AK31" i="3"/>
  <c r="AJ31" i="3"/>
  <c r="AI31" i="3"/>
  <c r="AH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G30" i="3"/>
  <c r="AF30" i="3"/>
  <c r="AG29" i="3"/>
  <c r="AF29" i="3"/>
  <c r="AG28" i="3"/>
  <c r="AF28" i="3"/>
  <c r="AG27" i="3"/>
  <c r="AF27" i="3"/>
  <c r="AG26" i="3"/>
  <c r="AF26" i="3"/>
  <c r="AG25" i="3"/>
  <c r="AF25" i="3"/>
  <c r="AP24" i="3"/>
  <c r="AO24" i="3"/>
  <c r="AN24" i="3"/>
  <c r="AM24" i="3"/>
  <c r="AL24" i="3"/>
  <c r="AK24" i="3"/>
  <c r="AJ24" i="3"/>
  <c r="AI24" i="3"/>
  <c r="AH24" i="3"/>
  <c r="AC24" i="3"/>
  <c r="AG24" i="3" s="1"/>
  <c r="AB24" i="3"/>
  <c r="AF24" i="3" s="1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G23" i="3"/>
  <c r="AF23" i="3"/>
  <c r="AG22" i="3"/>
  <c r="AF22" i="3"/>
  <c r="AG21" i="3"/>
  <c r="AF21" i="3"/>
  <c r="AG20" i="3"/>
  <c r="AF20" i="3"/>
  <c r="AP19" i="3"/>
  <c r="AO19" i="3"/>
  <c r="AN19" i="3"/>
  <c r="AM19" i="3"/>
  <c r="AL19" i="3"/>
  <c r="AK19" i="3"/>
  <c r="AJ19" i="3"/>
  <c r="AI19" i="3"/>
  <c r="AH19" i="3"/>
  <c r="AC19" i="3"/>
  <c r="AG19" i="3" s="1"/>
  <c r="AB19" i="3"/>
  <c r="AF19" i="3" s="1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G18" i="3"/>
  <c r="AF18" i="3"/>
  <c r="AG17" i="3"/>
  <c r="AF17" i="3"/>
  <c r="AG16" i="3"/>
  <c r="AF16" i="3"/>
  <c r="AG15" i="3"/>
  <c r="AF15" i="3"/>
  <c r="AP14" i="3"/>
  <c r="AP103" i="3" s="1"/>
  <c r="AO14" i="3"/>
  <c r="AN14" i="3"/>
  <c r="AN103" i="3" s="1"/>
  <c r="AM14" i="3"/>
  <c r="AM103" i="3" s="1"/>
  <c r="AL14" i="3"/>
  <c r="AL103" i="3" s="1"/>
  <c r="AK14" i="3"/>
  <c r="AJ14" i="3"/>
  <c r="AJ103" i="3" s="1"/>
  <c r="AI14" i="3"/>
  <c r="AI103" i="3" s="1"/>
  <c r="AH14" i="3"/>
  <c r="AH103" i="3" s="1"/>
  <c r="AC14" i="3"/>
  <c r="AB14" i="3"/>
  <c r="AA14" i="3"/>
  <c r="AA103" i="3" s="1"/>
  <c r="Z14" i="3"/>
  <c r="Z103" i="3" s="1"/>
  <c r="Y14" i="3"/>
  <c r="X14" i="3"/>
  <c r="X103" i="3" s="1"/>
  <c r="W14" i="3"/>
  <c r="W103" i="3" s="1"/>
  <c r="V14" i="3"/>
  <c r="V103" i="3" s="1"/>
  <c r="U14" i="3"/>
  <c r="T14" i="3"/>
  <c r="T103" i="3" s="1"/>
  <c r="S14" i="3"/>
  <c r="S103" i="3" s="1"/>
  <c r="R14" i="3"/>
  <c r="R103" i="3" s="1"/>
  <c r="Q14" i="3"/>
  <c r="P14" i="3"/>
  <c r="P103" i="3" s="1"/>
  <c r="O14" i="3"/>
  <c r="O103" i="3" s="1"/>
  <c r="N14" i="3"/>
  <c r="N103" i="3" s="1"/>
  <c r="M14" i="3"/>
  <c r="L14" i="3"/>
  <c r="L103" i="3" s="1"/>
  <c r="K14" i="3"/>
  <c r="K103" i="3" s="1"/>
  <c r="J14" i="3"/>
  <c r="J103" i="3" s="1"/>
  <c r="I14" i="3"/>
  <c r="H14" i="3"/>
  <c r="H103" i="3" s="1"/>
  <c r="G14" i="3"/>
  <c r="G103" i="3" s="1"/>
  <c r="F14" i="3"/>
  <c r="F103" i="3" s="1"/>
  <c r="E14" i="3"/>
  <c r="D14" i="3"/>
  <c r="D103" i="3" s="1"/>
  <c r="C14" i="3"/>
  <c r="C103" i="3" s="1"/>
  <c r="B14" i="3"/>
  <c r="B103" i="3" s="1"/>
  <c r="AG13" i="3"/>
  <c r="AF13" i="3"/>
  <c r="AG12" i="3"/>
  <c r="AF12" i="3"/>
  <c r="AG11" i="3"/>
  <c r="AF11" i="3"/>
  <c r="AG10" i="3"/>
  <c r="AF10" i="3"/>
  <c r="AG9" i="3"/>
  <c r="AF9" i="3"/>
  <c r="AG8" i="3"/>
  <c r="AF8" i="3"/>
  <c r="AP7" i="3"/>
  <c r="AO7" i="3"/>
  <c r="AN7" i="3"/>
  <c r="AM7" i="3"/>
  <c r="AL7" i="3"/>
  <c r="AK7" i="3"/>
  <c r="AJ7" i="3"/>
  <c r="AI7" i="3"/>
  <c r="AH7" i="3"/>
  <c r="AC7" i="3"/>
  <c r="AB7" i="3"/>
  <c r="AF7" i="3" s="1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88" i="1"/>
  <c r="AJ88" i="1"/>
  <c r="AK88" i="1"/>
  <c r="AL88" i="1"/>
  <c r="AM88" i="1"/>
  <c r="AN88" i="1"/>
  <c r="AO88" i="1"/>
  <c r="AP88" i="1"/>
  <c r="AH88" i="1"/>
  <c r="AE103" i="1"/>
  <c r="AD103" i="1"/>
  <c r="AG102" i="1"/>
  <c r="AF102" i="1"/>
  <c r="AG101" i="1"/>
  <c r="AF101" i="1"/>
  <c r="AG100" i="1"/>
  <c r="AF100" i="1"/>
  <c r="AG99" i="1"/>
  <c r="AF99" i="1"/>
  <c r="AG98" i="1"/>
  <c r="AF98" i="1"/>
  <c r="AP97" i="1"/>
  <c r="AO97" i="1"/>
  <c r="AN97" i="1"/>
  <c r="AM97" i="1"/>
  <c r="AL97" i="1"/>
  <c r="AK97" i="1"/>
  <c r="AJ97" i="1"/>
  <c r="AI97" i="1"/>
  <c r="AH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G96" i="1"/>
  <c r="AF96" i="1"/>
  <c r="AG95" i="1"/>
  <c r="AF95" i="1"/>
  <c r="AG94" i="1"/>
  <c r="AF94" i="1"/>
  <c r="AG93" i="1"/>
  <c r="AF93" i="1"/>
  <c r="AP92" i="1"/>
  <c r="AO92" i="1"/>
  <c r="AN92" i="1"/>
  <c r="AM92" i="1"/>
  <c r="AL92" i="1"/>
  <c r="AK92" i="1"/>
  <c r="AJ92" i="1"/>
  <c r="AI92" i="1"/>
  <c r="AH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G91" i="1"/>
  <c r="AF91" i="1"/>
  <c r="AG90" i="1"/>
  <c r="AF90" i="1"/>
  <c r="AG89" i="1"/>
  <c r="AF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G87" i="1"/>
  <c r="AF87" i="1"/>
  <c r="AG86" i="1"/>
  <c r="AF86" i="1"/>
  <c r="AG85" i="1"/>
  <c r="AF85" i="1"/>
  <c r="AG84" i="1"/>
  <c r="AF84" i="1"/>
  <c r="AG83" i="1"/>
  <c r="AF83" i="1"/>
  <c r="AP82" i="1"/>
  <c r="AO82" i="1"/>
  <c r="AN82" i="1"/>
  <c r="AM82" i="1"/>
  <c r="AL82" i="1"/>
  <c r="AK82" i="1"/>
  <c r="AJ82" i="1"/>
  <c r="AI82" i="1"/>
  <c r="AH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G81" i="1"/>
  <c r="AF81" i="1"/>
  <c r="AG80" i="1"/>
  <c r="AF80" i="1"/>
  <c r="AG79" i="1"/>
  <c r="AF79" i="1"/>
  <c r="AG78" i="1"/>
  <c r="AF78" i="1"/>
  <c r="AG77" i="1"/>
  <c r="AF77" i="1"/>
  <c r="AP76" i="1"/>
  <c r="AO76" i="1"/>
  <c r="AN76" i="1"/>
  <c r="AM76" i="1"/>
  <c r="AL76" i="1"/>
  <c r="AK76" i="1"/>
  <c r="AJ76" i="1"/>
  <c r="AI76" i="1"/>
  <c r="AH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G75" i="1"/>
  <c r="AF75" i="1"/>
  <c r="AG74" i="1"/>
  <c r="AF74" i="1"/>
  <c r="AG73" i="1"/>
  <c r="AF73" i="1"/>
  <c r="AG72" i="1"/>
  <c r="AF72" i="1"/>
  <c r="AP71" i="1"/>
  <c r="AO71" i="1"/>
  <c r="AN71" i="1"/>
  <c r="AM71" i="1"/>
  <c r="AL71" i="1"/>
  <c r="AK71" i="1"/>
  <c r="AJ71" i="1"/>
  <c r="AI71" i="1"/>
  <c r="AH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G68" i="1"/>
  <c r="AF68" i="1"/>
  <c r="AG67" i="1"/>
  <c r="AF67" i="1"/>
  <c r="AG66" i="1"/>
  <c r="AF66" i="1"/>
  <c r="AG65" i="1"/>
  <c r="AF65" i="1"/>
  <c r="AG64" i="1"/>
  <c r="AF64" i="1"/>
  <c r="AG63" i="1"/>
  <c r="AF63" i="1"/>
  <c r="AP62" i="1"/>
  <c r="AO62" i="1"/>
  <c r="AN62" i="1"/>
  <c r="AM62" i="1"/>
  <c r="AL62" i="1"/>
  <c r="AK62" i="1"/>
  <c r="AJ62" i="1"/>
  <c r="AI62" i="1"/>
  <c r="AH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G61" i="1"/>
  <c r="AF61" i="1"/>
  <c r="AG60" i="1"/>
  <c r="AF60" i="1"/>
  <c r="AP58" i="1"/>
  <c r="AO58" i="1"/>
  <c r="AN58" i="1"/>
  <c r="AM58" i="1"/>
  <c r="AL58" i="1"/>
  <c r="AK58" i="1"/>
  <c r="AJ58" i="1"/>
  <c r="AI58" i="1"/>
  <c r="AH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G57" i="1"/>
  <c r="AF57" i="1"/>
  <c r="AG56" i="1"/>
  <c r="AF56" i="1"/>
  <c r="AG55" i="1"/>
  <c r="AF55" i="1"/>
  <c r="AG54" i="1"/>
  <c r="AF54" i="1"/>
  <c r="AG53" i="1"/>
  <c r="AF53" i="1"/>
  <c r="AG52" i="1"/>
  <c r="AF52" i="1"/>
  <c r="AP51" i="1"/>
  <c r="AO51" i="1"/>
  <c r="AN51" i="1"/>
  <c r="AM51" i="1"/>
  <c r="AL51" i="1"/>
  <c r="AK51" i="1"/>
  <c r="AJ51" i="1"/>
  <c r="AI51" i="1"/>
  <c r="AH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G48" i="1"/>
  <c r="AF48" i="1"/>
  <c r="AG47" i="1"/>
  <c r="AF47" i="1"/>
  <c r="AG46" i="1"/>
  <c r="AF46" i="1"/>
  <c r="AG45" i="1"/>
  <c r="AF45" i="1"/>
  <c r="AG44" i="1"/>
  <c r="AF44" i="1"/>
  <c r="AG43" i="1"/>
  <c r="AF43" i="1"/>
  <c r="AP42" i="1"/>
  <c r="AO42" i="1"/>
  <c r="AN42" i="1"/>
  <c r="AM42" i="1"/>
  <c r="AL42" i="1"/>
  <c r="AK42" i="1"/>
  <c r="AJ42" i="1"/>
  <c r="AI42" i="1"/>
  <c r="AH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G41" i="1"/>
  <c r="AF41" i="1"/>
  <c r="AG40" i="1"/>
  <c r="AF40" i="1"/>
  <c r="AG39" i="1"/>
  <c r="AF39" i="1"/>
  <c r="AG38" i="1"/>
  <c r="AF38" i="1"/>
  <c r="AP37" i="1"/>
  <c r="AO37" i="1"/>
  <c r="AN37" i="1"/>
  <c r="AM37" i="1"/>
  <c r="AL37" i="1"/>
  <c r="AK37" i="1"/>
  <c r="AJ37" i="1"/>
  <c r="AI37" i="1"/>
  <c r="AH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G36" i="1"/>
  <c r="AF36" i="1"/>
  <c r="AG35" i="1"/>
  <c r="AF35" i="1"/>
  <c r="AG34" i="1"/>
  <c r="AF34" i="1"/>
  <c r="AG33" i="1"/>
  <c r="AF33" i="1"/>
  <c r="AG32" i="1"/>
  <c r="AF32" i="1"/>
  <c r="AP31" i="1"/>
  <c r="AO31" i="1"/>
  <c r="AN31" i="1"/>
  <c r="AM31" i="1"/>
  <c r="AL31" i="1"/>
  <c r="AK31" i="1"/>
  <c r="AJ31" i="1"/>
  <c r="AI31" i="1"/>
  <c r="AH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G30" i="1"/>
  <c r="AF30" i="1"/>
  <c r="AG29" i="1"/>
  <c r="AF29" i="1"/>
  <c r="AG28" i="1"/>
  <c r="AF28" i="1"/>
  <c r="AG27" i="1"/>
  <c r="AF27" i="1"/>
  <c r="AG26" i="1"/>
  <c r="AF26" i="1"/>
  <c r="AG25" i="1"/>
  <c r="AF25" i="1"/>
  <c r="AP24" i="1"/>
  <c r="AO24" i="1"/>
  <c r="AN24" i="1"/>
  <c r="AM24" i="1"/>
  <c r="AL24" i="1"/>
  <c r="AK24" i="1"/>
  <c r="AJ24" i="1"/>
  <c r="AI24" i="1"/>
  <c r="AH24" i="1"/>
  <c r="AC24" i="1"/>
  <c r="AG24" i="1" s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G23" i="1"/>
  <c r="AF23" i="1"/>
  <c r="AG22" i="1"/>
  <c r="AF22" i="1"/>
  <c r="AG21" i="1"/>
  <c r="AF21" i="1"/>
  <c r="AG20" i="1"/>
  <c r="AF20" i="1"/>
  <c r="AP19" i="1"/>
  <c r="AO19" i="1"/>
  <c r="AN19" i="1"/>
  <c r="AM19" i="1"/>
  <c r="AL19" i="1"/>
  <c r="AK19" i="1"/>
  <c r="AJ19" i="1"/>
  <c r="AI19" i="1"/>
  <c r="AH19" i="1"/>
  <c r="AC19" i="1"/>
  <c r="AB19" i="1"/>
  <c r="AF19" i="1" s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G18" i="1"/>
  <c r="AF18" i="1"/>
  <c r="AG17" i="1"/>
  <c r="AF17" i="1"/>
  <c r="AG16" i="1"/>
  <c r="AF16" i="1"/>
  <c r="AG15" i="1"/>
  <c r="AF15" i="1"/>
  <c r="AP14" i="1"/>
  <c r="AO14" i="1"/>
  <c r="AN14" i="1"/>
  <c r="AM14" i="1"/>
  <c r="AL14" i="1"/>
  <c r="AK14" i="1"/>
  <c r="AJ14" i="1"/>
  <c r="AI14" i="1"/>
  <c r="AH14" i="1"/>
  <c r="AC14" i="1"/>
  <c r="AB14" i="1"/>
  <c r="AA14" i="1"/>
  <c r="AA103" i="1" s="1"/>
  <c r="Z14" i="1"/>
  <c r="Y14" i="1"/>
  <c r="X14" i="1"/>
  <c r="W14" i="1"/>
  <c r="W103" i="1" s="1"/>
  <c r="V14" i="1"/>
  <c r="U14" i="1"/>
  <c r="T14" i="1"/>
  <c r="S14" i="1"/>
  <c r="S103" i="1" s="1"/>
  <c r="R14" i="1"/>
  <c r="Q14" i="1"/>
  <c r="P14" i="1"/>
  <c r="O14" i="1"/>
  <c r="O103" i="1" s="1"/>
  <c r="N14" i="1"/>
  <c r="M14" i="1"/>
  <c r="L14" i="1"/>
  <c r="K14" i="1"/>
  <c r="K103" i="1" s="1"/>
  <c r="J14" i="1"/>
  <c r="I14" i="1"/>
  <c r="H14" i="1"/>
  <c r="G14" i="1"/>
  <c r="G103" i="1" s="1"/>
  <c r="F14" i="1"/>
  <c r="E14" i="1"/>
  <c r="D14" i="1"/>
  <c r="C14" i="1"/>
  <c r="B14" i="1"/>
  <c r="AG13" i="1"/>
  <c r="AF13" i="1"/>
  <c r="AG12" i="1"/>
  <c r="AF12" i="1"/>
  <c r="AG11" i="1"/>
  <c r="AF11" i="1"/>
  <c r="AG10" i="1"/>
  <c r="AF10" i="1"/>
  <c r="AG9" i="1"/>
  <c r="AF9" i="1"/>
  <c r="AG8" i="1"/>
  <c r="AF8" i="1"/>
  <c r="AP7" i="1"/>
  <c r="AO7" i="1"/>
  <c r="AN7" i="1"/>
  <c r="AM7" i="1"/>
  <c r="AL7" i="1"/>
  <c r="AK7" i="1"/>
  <c r="AJ7" i="1"/>
  <c r="AI7" i="1"/>
  <c r="AH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G51" i="3" l="1"/>
  <c r="AF58" i="3"/>
  <c r="AG76" i="3"/>
  <c r="AF92" i="3"/>
  <c r="AG42" i="4"/>
  <c r="AF62" i="4"/>
  <c r="AG97" i="4"/>
  <c r="D103" i="1"/>
  <c r="X103" i="1"/>
  <c r="AF51" i="4"/>
  <c r="AF58" i="4"/>
  <c r="AF92" i="4"/>
  <c r="AC76" i="4"/>
  <c r="H103" i="1"/>
  <c r="P103" i="1"/>
  <c r="E103" i="1"/>
  <c r="M103" i="1"/>
  <c r="U103" i="1"/>
  <c r="AG7" i="3"/>
  <c r="AF31" i="3"/>
  <c r="AG37" i="3"/>
  <c r="AF42" i="3"/>
  <c r="AG62" i="3"/>
  <c r="AG88" i="3"/>
  <c r="AC58" i="4"/>
  <c r="AG58" i="4" s="1"/>
  <c r="L103" i="1"/>
  <c r="T103" i="1"/>
  <c r="I103" i="1"/>
  <c r="Q103" i="1"/>
  <c r="Y103" i="1"/>
  <c r="B103" i="1"/>
  <c r="F103" i="1"/>
  <c r="J103" i="1"/>
  <c r="N103" i="1"/>
  <c r="R103" i="1"/>
  <c r="V103" i="1"/>
  <c r="Z103" i="1"/>
  <c r="E103" i="3"/>
  <c r="I103" i="3"/>
  <c r="M103" i="3"/>
  <c r="Q103" i="3"/>
  <c r="U103" i="3"/>
  <c r="Y103" i="3"/>
  <c r="AK103" i="3"/>
  <c r="AO103" i="3"/>
  <c r="AG31" i="3"/>
  <c r="AG42" i="3"/>
  <c r="AF51" i="3"/>
  <c r="AG71" i="3"/>
  <c r="AF76" i="3"/>
  <c r="AG82" i="3"/>
  <c r="AG14" i="4"/>
  <c r="AG82" i="4"/>
  <c r="AF82" i="4"/>
  <c r="AC51" i="4"/>
  <c r="AG51" i="4" s="1"/>
  <c r="AC19" i="4"/>
  <c r="AG19" i="4" s="1"/>
  <c r="AC92" i="4"/>
  <c r="AG92" i="4" s="1"/>
  <c r="AG76" i="4"/>
  <c r="AF97" i="4"/>
  <c r="AF88" i="4"/>
  <c r="AG71" i="4"/>
  <c r="AF71" i="4"/>
  <c r="AF37" i="4"/>
  <c r="AG31" i="4"/>
  <c r="AB103" i="4"/>
  <c r="AF103" i="4" s="1"/>
  <c r="AF31" i="4"/>
  <c r="AF14" i="4"/>
  <c r="AC103" i="4"/>
  <c r="AG103" i="4" s="1"/>
  <c r="AB103" i="3"/>
  <c r="AF103" i="3" s="1"/>
  <c r="AC103" i="3"/>
  <c r="AG103" i="3" s="1"/>
  <c r="AF14" i="3"/>
  <c r="AG14" i="3"/>
  <c r="AF7" i="1"/>
  <c r="AG14" i="1"/>
  <c r="AF24" i="1"/>
  <c r="AG31" i="1"/>
  <c r="AF37" i="1"/>
  <c r="AG42" i="1"/>
  <c r="AF51" i="1"/>
  <c r="AG58" i="1"/>
  <c r="AF62" i="1"/>
  <c r="AG71" i="1"/>
  <c r="AF76" i="1"/>
  <c r="AG82" i="1"/>
  <c r="AF88" i="1"/>
  <c r="AF92" i="1"/>
  <c r="AG97" i="1"/>
  <c r="AG7" i="1"/>
  <c r="AO103" i="1"/>
  <c r="AF31" i="1"/>
  <c r="C103" i="1"/>
  <c r="AG37" i="1"/>
  <c r="AF42" i="1"/>
  <c r="AG51" i="1"/>
  <c r="AF58" i="1"/>
  <c r="AG62" i="1"/>
  <c r="AF71" i="1"/>
  <c r="AG76" i="1"/>
  <c r="AF82" i="1"/>
  <c r="AG92" i="1"/>
  <c r="AF97" i="1"/>
  <c r="AM103" i="1"/>
  <c r="AK103" i="1"/>
  <c r="AJ103" i="1"/>
  <c r="AL103" i="1"/>
  <c r="AN103" i="1"/>
  <c r="AP103" i="1"/>
  <c r="AH103" i="1"/>
  <c r="AI103" i="1"/>
  <c r="AG88" i="1"/>
  <c r="AC103" i="1"/>
  <c r="AG103" i="1" s="1"/>
  <c r="AB103" i="1"/>
  <c r="AF103" i="1" s="1"/>
  <c r="AF14" i="1"/>
  <c r="AG19" i="1"/>
</calcChain>
</file>

<file path=xl/sharedStrings.xml><?xml version="1.0" encoding="utf-8"?>
<sst xmlns="http://schemas.openxmlformats.org/spreadsheetml/2006/main" count="475" uniqueCount="141">
  <si>
    <t>Table 1. Low monitoring survey in Luzon, Visayas and Mindanao.</t>
  </si>
  <si>
    <t>AREA</t>
  </si>
  <si>
    <t>TARGET TREES EXAMINED</t>
  </si>
  <si>
    <t>TARGET FRUITS EXAMINED</t>
  </si>
  <si>
    <t>ACTUAL TREES EXAMINED</t>
  </si>
  <si>
    <t>ACTUAL FRUITS EXAMINED</t>
  </si>
  <si>
    <t>WEEVIL OCCURENCE</t>
  </si>
  <si>
    <t>% ACCOMPLISHMENT</t>
  </si>
  <si>
    <t>CLASSIFICATION</t>
  </si>
  <si>
    <t>Other Insecct Pest Collected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</si>
  <si>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</si>
  <si>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</si>
  <si>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</si>
  <si>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</si>
  <si>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</si>
  <si>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</si>
  <si>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</si>
  <si>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</si>
  <si>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</si>
  <si>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</si>
  <si>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</si>
  <si>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</si>
  <si>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MPW</t>
  </si>
  <si>
    <t>MSW</t>
  </si>
  <si>
    <t>TREES</t>
  </si>
  <si>
    <t>FRUITS</t>
  </si>
  <si>
    <t>BACKYARD</t>
  </si>
  <si>
    <t>ORCHARD</t>
  </si>
  <si>
    <t>MSB</t>
  </si>
  <si>
    <t>MBB</t>
  </si>
  <si>
    <t>Ff</t>
  </si>
  <si>
    <t>Mb</t>
  </si>
  <si>
    <t>Scl</t>
  </si>
  <si>
    <t>CF</t>
  </si>
  <si>
    <t>He</t>
  </si>
  <si>
    <t>LUZON</t>
  </si>
  <si>
    <t>CAR</t>
  </si>
  <si>
    <t>Apayao</t>
  </si>
  <si>
    <t>Abra</t>
  </si>
  <si>
    <t>Mt. Province</t>
  </si>
  <si>
    <t>Benguet</t>
  </si>
  <si>
    <t>Ifugao</t>
  </si>
  <si>
    <t>Kalinga</t>
  </si>
  <si>
    <t>REGION 1</t>
  </si>
  <si>
    <t>La Union</t>
  </si>
  <si>
    <t>Ilocos Sur</t>
  </si>
  <si>
    <t>Pangasinan</t>
  </si>
  <si>
    <t>Ilocos Norte</t>
  </si>
  <si>
    <t>REGION 2</t>
  </si>
  <si>
    <t>Cagayan</t>
  </si>
  <si>
    <t>Nueva Vizcaya</t>
  </si>
  <si>
    <t>Isabela</t>
  </si>
  <si>
    <t>Quirino</t>
  </si>
  <si>
    <t>REGION 3</t>
  </si>
  <si>
    <t>Nueva Ecija</t>
  </si>
  <si>
    <t>Pampanga</t>
  </si>
  <si>
    <t>Tarlac</t>
  </si>
  <si>
    <t>Zambales</t>
  </si>
  <si>
    <t>Bataan</t>
  </si>
  <si>
    <t>Bulacan</t>
  </si>
  <si>
    <t>REGION 4A</t>
  </si>
  <si>
    <t>Batangas</t>
  </si>
  <si>
    <t>Quezon</t>
  </si>
  <si>
    <t>Rizal</t>
  </si>
  <si>
    <t>Cavite</t>
  </si>
  <si>
    <t>Laguna</t>
  </si>
  <si>
    <t>REGION 4B</t>
  </si>
  <si>
    <t>Occidental Mindoro</t>
  </si>
  <si>
    <t>Oriental Mindoro</t>
  </si>
  <si>
    <t>Marinduque</t>
  </si>
  <si>
    <t>Romblon</t>
  </si>
  <si>
    <t>REGION 5</t>
  </si>
  <si>
    <t>Albay</t>
  </si>
  <si>
    <t>Camarines Sur</t>
  </si>
  <si>
    <t>Catanduanes</t>
  </si>
  <si>
    <t>Sorsogon</t>
  </si>
  <si>
    <t>Masbate</t>
  </si>
  <si>
    <t>Camarines Norte</t>
  </si>
  <si>
    <t>VISAYAS</t>
  </si>
  <si>
    <t>REGION 6</t>
  </si>
  <si>
    <t>Negros Occidental</t>
  </si>
  <si>
    <t>Iloilo</t>
  </si>
  <si>
    <t>Aklan</t>
  </si>
  <si>
    <t>Guimaras</t>
  </si>
  <si>
    <t>Antique</t>
  </si>
  <si>
    <t>Capiz</t>
  </si>
  <si>
    <t>REGION 7</t>
  </si>
  <si>
    <t>Bohol</t>
  </si>
  <si>
    <t>Cebu</t>
  </si>
  <si>
    <t>Negros Oriental</t>
  </si>
  <si>
    <t>Leyte</t>
  </si>
  <si>
    <t>Southern Leyte</t>
  </si>
  <si>
    <t>Biliran</t>
  </si>
  <si>
    <t>Eastern Samar</t>
  </si>
  <si>
    <t>Samar</t>
  </si>
  <si>
    <t>Northern Samar</t>
  </si>
  <si>
    <t>MINDANAO</t>
  </si>
  <si>
    <t>Zamboanga City</t>
  </si>
  <si>
    <t>Zamboanga Del Norte</t>
  </si>
  <si>
    <t>Zamboanga Del Sur</t>
  </si>
  <si>
    <t>Zamboang Sibugay</t>
  </si>
  <si>
    <t>REGION 10</t>
  </si>
  <si>
    <t>Misamis Oriental</t>
  </si>
  <si>
    <t>Lanao Del Norte</t>
  </si>
  <si>
    <t>Misamis Occidental</t>
  </si>
  <si>
    <t>Bukidnon</t>
  </si>
  <si>
    <t>Camiguin</t>
  </si>
  <si>
    <t>REGION 11</t>
  </si>
  <si>
    <t>Davao Del Norte</t>
  </si>
  <si>
    <t>Davao Del Sur</t>
  </si>
  <si>
    <t>Davao Oriental</t>
  </si>
  <si>
    <t>Davao City</t>
  </si>
  <si>
    <t>Compostella Valley</t>
  </si>
  <si>
    <t>REGION 12</t>
  </si>
  <si>
    <t>SOCSARGEN</t>
  </si>
  <si>
    <t>North Cotabato</t>
  </si>
  <si>
    <t>Sultan Kudarat</t>
  </si>
  <si>
    <t>REGION 13</t>
  </si>
  <si>
    <t>Agusan Del Norte</t>
  </si>
  <si>
    <t>Agusan Del Sur</t>
  </si>
  <si>
    <t>Surigao Del Norte</t>
  </si>
  <si>
    <t>Surigao Del Sur</t>
  </si>
  <si>
    <t>ARMM</t>
  </si>
  <si>
    <t>Maguindanao</t>
  </si>
  <si>
    <t>Lanao Del Sur</t>
  </si>
  <si>
    <t>Basilan</t>
  </si>
  <si>
    <t>GRAND TOTAL</t>
  </si>
  <si>
    <r>
      <t xml:space="preserve">Report Coverage: </t>
    </r>
    <r>
      <rPr>
        <b/>
        <sz val="11"/>
        <color theme="1"/>
        <rFont val="Calibri"/>
        <family val="2"/>
        <scheme val="minor"/>
      </rPr>
      <t>January - December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</si>
  <si>
    <t>REGION 8 *</t>
  </si>
  <si>
    <t>**low accomplishment due to security risk</t>
  </si>
  <si>
    <t>*low accomplishment due to "Typhoon Yolanda"</t>
  </si>
  <si>
    <t>REGION 9 **</t>
  </si>
  <si>
    <t>Sulu **</t>
  </si>
  <si>
    <t>Tawi-Tawi **</t>
  </si>
  <si>
    <t xml:space="preserve">                                                                       </t>
  </si>
  <si>
    <t>Zamboanga Sibugay</t>
  </si>
  <si>
    <t>Basilan **</t>
  </si>
  <si>
    <t xml:space="preserve">REGION 9 </t>
  </si>
  <si>
    <t xml:space="preserve">REGION 8 </t>
  </si>
  <si>
    <r>
      <t xml:space="preserve">Report Coverage: </t>
    </r>
    <r>
      <rPr>
        <b/>
        <sz val="11"/>
        <color theme="1"/>
        <rFont val="Calibri"/>
        <family val="2"/>
        <scheme val="minor"/>
      </rPr>
      <t>January - December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</si>
  <si>
    <r>
      <t xml:space="preserve">Report Coverage: </t>
    </r>
    <r>
      <rPr>
        <b/>
        <sz val="11"/>
        <color theme="1"/>
        <rFont val="Calibri"/>
        <family val="2"/>
        <scheme val="minor"/>
      </rPr>
      <t>January - December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</si>
</sst>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rgb="FFCC3300"/>
      <name val="Arial"/>
      <family val="2"/>
    </font>
    <font>
      <sz val="11"/>
      <color rgb="FF000000"/>
      <name val="Calibri"/>
      <family val="2"/>
    </font>
    <font>
      <b/>
      <sz val="11"/>
      <color rgb="FFCC0000"/>
      <name val="Arial"/>
      <family val="2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5" fillId="0" borderId="0"/>
  </cellStyleXfs>
  <cellXfs count="12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164" fontId="3" fillId="3" borderId="13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13" xfId="0" applyFont="1" applyFill="1" applyBorder="1" applyAlignment="1"/>
    <xf numFmtId="0" fontId="3" fillId="3" borderId="12" xfId="0" applyFont="1" applyFill="1" applyBorder="1" applyAlignment="1"/>
    <xf numFmtId="0" fontId="3" fillId="3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13" xfId="0" applyFont="1" applyFill="1" applyBorder="1" applyAlignment="1"/>
    <xf numFmtId="0" fontId="3" fillId="0" borderId="12" xfId="0" applyFont="1" applyFill="1" applyBorder="1" applyAlignment="1"/>
    <xf numFmtId="0" fontId="3" fillId="0" borderId="12" xfId="0" applyFont="1" applyFill="1" applyBorder="1" applyAlignment="1">
      <alignment horizontal="center" vertical="center"/>
    </xf>
    <xf numFmtId="10" fontId="3" fillId="0" borderId="12" xfId="2" applyNumberFormat="1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1" applyNumberFormat="1" applyFont="1" applyBorder="1" applyAlignment="1"/>
    <xf numFmtId="10" fontId="6" fillId="0" borderId="13" xfId="2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164" fontId="3" fillId="0" borderId="12" xfId="1" applyNumberFormat="1" applyFont="1" applyFill="1" applyBorder="1" applyAlignment="1">
      <alignment horizontal="right" vertical="center" wrapText="1"/>
    </xf>
    <xf numFmtId="164" fontId="3" fillId="0" borderId="13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1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/>
    </xf>
    <xf numFmtId="10" fontId="3" fillId="0" borderId="13" xfId="2" applyNumberFormat="1" applyFont="1" applyBorder="1" applyAlignment="1">
      <alignment horizontal="center"/>
    </xf>
    <xf numFmtId="0" fontId="7" fillId="0" borderId="13" xfId="0" applyFont="1" applyBorder="1"/>
    <xf numFmtId="164" fontId="6" fillId="0" borderId="13" xfId="1" applyNumberFormat="1" applyFont="1" applyBorder="1" applyAlignment="1"/>
    <xf numFmtId="0" fontId="6" fillId="0" borderId="13" xfId="0" applyFont="1" applyBorder="1" applyAlignment="1">
      <alignment horizontal="center"/>
    </xf>
    <xf numFmtId="1" fontId="6" fillId="0" borderId="13" xfId="1" applyNumberFormat="1" applyFont="1" applyBorder="1" applyAlignment="1"/>
    <xf numFmtId="0" fontId="3" fillId="0" borderId="13" xfId="0" applyFont="1" applyBorder="1"/>
    <xf numFmtId="164" fontId="3" fillId="0" borderId="13" xfId="1" applyNumberFormat="1" applyFont="1" applyBorder="1" applyAlignment="1"/>
    <xf numFmtId="164" fontId="3" fillId="0" borderId="13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5" fillId="0" borderId="13" xfId="1" applyNumberFormat="1" applyFont="1" applyBorder="1"/>
    <xf numFmtId="0" fontId="3" fillId="0" borderId="13" xfId="1" applyNumberFormat="1" applyFont="1" applyBorder="1" applyAlignment="1"/>
    <xf numFmtId="164" fontId="6" fillId="0" borderId="13" xfId="1" applyNumberFormat="1" applyFont="1" applyBorder="1" applyAlignment="1">
      <alignment horizontal="center"/>
    </xf>
    <xf numFmtId="1" fontId="5" fillId="0" borderId="13" xfId="1" applyNumberFormat="1" applyFont="1" applyBorder="1"/>
    <xf numFmtId="0" fontId="7" fillId="0" borderId="13" xfId="3" applyFont="1" applyBorder="1"/>
    <xf numFmtId="0" fontId="3" fillId="0" borderId="13" xfId="3" applyFont="1" applyBorder="1"/>
    <xf numFmtId="0" fontId="9" fillId="0" borderId="13" xfId="3" applyFont="1" applyBorder="1"/>
    <xf numFmtId="0" fontId="3" fillId="0" borderId="13" xfId="3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64" fontId="10" fillId="0" borderId="13" xfId="1" applyNumberFormat="1" applyFont="1" applyBorder="1" applyAlignment="1">
      <alignment horizontal="center"/>
    </xf>
    <xf numFmtId="164" fontId="11" fillId="0" borderId="13" xfId="1" applyNumberFormat="1" applyFont="1" applyBorder="1" applyAlignment="1">
      <alignment horizontal="center"/>
    </xf>
    <xf numFmtId="164" fontId="12" fillId="0" borderId="13" xfId="1" applyNumberFormat="1" applyFont="1" applyBorder="1" applyAlignment="1"/>
    <xf numFmtId="0" fontId="12" fillId="0" borderId="13" xfId="0" applyNumberFormat="1" applyFont="1" applyBorder="1" applyAlignment="1">
      <alignment horizontal="center"/>
    </xf>
    <xf numFmtId="10" fontId="12" fillId="0" borderId="13" xfId="2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4" fontId="6" fillId="0" borderId="13" xfId="1" applyNumberFormat="1" applyFont="1" applyBorder="1" applyAlignment="1">
      <alignment vertical="center"/>
    </xf>
    <xf numFmtId="0" fontId="13" fillId="7" borderId="13" xfId="0" applyFont="1" applyFill="1" applyBorder="1"/>
    <xf numFmtId="164" fontId="13" fillId="7" borderId="13" xfId="1" applyNumberFormat="1" applyFont="1" applyFill="1" applyBorder="1"/>
    <xf numFmtId="0" fontId="13" fillId="7" borderId="13" xfId="0" applyFont="1" applyFill="1" applyBorder="1" applyAlignment="1">
      <alignment horizontal="center"/>
    </xf>
    <xf numFmtId="10" fontId="13" fillId="7" borderId="13" xfId="2" applyNumberFormat="1" applyFont="1" applyFill="1" applyBorder="1" applyAlignment="1">
      <alignment horizontal="center"/>
    </xf>
    <xf numFmtId="0" fontId="14" fillId="0" borderId="0" xfId="0" applyFont="1"/>
    <xf numFmtId="164" fontId="14" fillId="0" borderId="0" xfId="1" applyNumberFormat="1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4" fontId="14" fillId="0" borderId="0" xfId="1" applyNumberFormat="1" applyFont="1" applyAlignment="1">
      <alignment horizontal="center"/>
    </xf>
    <xf numFmtId="10" fontId="14" fillId="0" borderId="0" xfId="2" applyNumberFormat="1" applyFont="1"/>
    <xf numFmtId="164" fontId="5" fillId="0" borderId="13" xfId="1" applyNumberFormat="1" applyFont="1" applyBorder="1" applyAlignment="1"/>
    <xf numFmtId="0" fontId="3" fillId="9" borderId="13" xfId="3" applyFont="1" applyFill="1" applyBorder="1"/>
    <xf numFmtId="164" fontId="3" fillId="9" borderId="13" xfId="1" applyNumberFormat="1" applyFont="1" applyFill="1" applyBorder="1" applyAlignment="1"/>
    <xf numFmtId="164" fontId="3" fillId="9" borderId="13" xfId="1" applyNumberFormat="1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10" fontId="3" fillId="9" borderId="13" xfId="2" applyNumberFormat="1" applyFont="1" applyFill="1" applyBorder="1" applyAlignment="1">
      <alignment horizontal="center"/>
    </xf>
    <xf numFmtId="164" fontId="5" fillId="9" borderId="13" xfId="1" applyNumberFormat="1" applyFont="1" applyFill="1" applyBorder="1"/>
    <xf numFmtId="0" fontId="5" fillId="9" borderId="13" xfId="0" applyFont="1" applyFill="1" applyBorder="1" applyAlignment="1">
      <alignment horizontal="center"/>
    </xf>
    <xf numFmtId="0" fontId="3" fillId="9" borderId="13" xfId="0" applyFont="1" applyFill="1" applyBorder="1"/>
    <xf numFmtId="0" fontId="3" fillId="9" borderId="13" xfId="0" applyNumberFormat="1" applyFont="1" applyFill="1" applyBorder="1" applyAlignment="1">
      <alignment horizontal="center"/>
    </xf>
    <xf numFmtId="164" fontId="5" fillId="9" borderId="13" xfId="1" applyNumberFormat="1" applyFont="1" applyFill="1" applyBorder="1" applyAlignment="1"/>
    <xf numFmtId="0" fontId="3" fillId="9" borderId="13" xfId="1" applyNumberFormat="1" applyFont="1" applyFill="1" applyBorder="1" applyAlignment="1"/>
    <xf numFmtId="1" fontId="5" fillId="9" borderId="13" xfId="1" applyNumberFormat="1" applyFont="1" applyFill="1" applyBorder="1"/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1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7" borderId="4" xfId="1" applyNumberFormat="1" applyFont="1" applyFill="1" applyBorder="1" applyAlignment="1">
      <alignment horizontal="center" vertical="center"/>
    </xf>
    <xf numFmtId="164" fontId="3" fillId="7" borderId="3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64" fontId="3" fillId="4" borderId="8" xfId="1" applyNumberFormat="1" applyFont="1" applyFill="1" applyBorder="1" applyAlignment="1">
      <alignment horizontal="center" vertical="center" wrapText="1"/>
    </xf>
    <xf numFmtId="164" fontId="3" fillId="4" borderId="12" xfId="1" applyNumberFormat="1" applyFont="1" applyFill="1" applyBorder="1" applyAlignment="1">
      <alignment horizontal="center" vertical="center" wrapText="1"/>
    </xf>
    <xf numFmtId="10" fontId="3" fillId="3" borderId="1" xfId="2" applyNumberFormat="1" applyFont="1" applyFill="1" applyBorder="1" applyAlignment="1">
      <alignment horizontal="center" vertical="center"/>
    </xf>
    <xf numFmtId="10" fontId="3" fillId="3" borderId="12" xfId="2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4"/>
    <cellStyle name="Percent" xfId="2" builtinId="5"/>
    <cellStyle name="TableStyleLigh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workbookViewId="0">
      <pane ySplit="5" topLeftCell="A6" activePane="bottomLeft" state="frozen"/>
      <selection pane="bottomLeft" activeCell="AC111" sqref="AC111"/>
    </sheetView>
  </sheetViews>
  <sheetFormatPr defaultRowHeight="14.5" x14ac:dyDescent="0.35"/>
  <cols>
    <col min="1" max="1" width="23.1796875" customWidth="1"/>
    <col min="2" max="3" width="16.7265625" customWidth="1"/>
    <col min="4" max="8" width="9.1796875" hidden="1" customWidth="1"/>
    <col min="9" max="9" width="11.1796875" hidden="1" customWidth="1"/>
    <col min="10" max="10" width="9.1796875" hidden="1" customWidth="1"/>
    <col min="11" max="11" width="11" hidden="1" customWidth="1"/>
    <col min="12" max="12" width="9.1796875" hidden="1" customWidth="1"/>
    <col min="13" max="13" width="11" hidden="1" customWidth="1"/>
    <col min="14" max="14" width="9.1796875" hidden="1" customWidth="1"/>
    <col min="15" max="15" width="11.81640625" hidden="1" customWidth="1"/>
    <col min="16" max="16" width="9.1796875" hidden="1" customWidth="1"/>
    <col min="17" max="17" width="10.26953125" hidden="1" customWidth="1"/>
    <col min="18" max="18" width="9.1796875" hidden="1" customWidth="1"/>
    <col min="19" max="19" width="11.453125" hidden="1" customWidth="1"/>
    <col min="20" max="20" width="9.1796875" hidden="1" customWidth="1"/>
    <col min="21" max="21" width="9.81640625" hidden="1" customWidth="1"/>
    <col min="22" max="22" width="9.1796875" hidden="1" customWidth="1"/>
    <col min="23" max="23" width="10.1796875" hidden="1" customWidth="1"/>
    <col min="24" max="24" width="9.1796875" hidden="1" customWidth="1"/>
    <col min="25" max="25" width="9.81640625" hidden="1" customWidth="1"/>
    <col min="26" max="26" width="10.453125" hidden="1" customWidth="1"/>
    <col min="27" max="27" width="10.26953125" hidden="1" customWidth="1"/>
    <col min="28" max="28" width="15.81640625" customWidth="1"/>
    <col min="29" max="29" width="16.54296875" customWidth="1"/>
    <col min="30" max="31" width="9.1796875" customWidth="1"/>
    <col min="32" max="32" width="14.54296875" customWidth="1"/>
    <col min="33" max="33" width="15.1796875" customWidth="1"/>
    <col min="34" max="34" width="15.81640625" customWidth="1"/>
    <col min="35" max="35" width="16.26953125" customWidth="1"/>
    <col min="36" max="36" width="9.1796875" customWidth="1"/>
    <col min="37" max="37" width="10.81640625" customWidth="1"/>
    <col min="38" max="38" width="10.453125" customWidth="1"/>
    <col min="39" max="42" width="9.1796875" customWidth="1"/>
  </cols>
  <sheetData>
    <row r="1" spans="1:42" x14ac:dyDescent="0.35">
      <c r="A1" t="s">
        <v>127</v>
      </c>
      <c r="AH1" t="s">
        <v>134</v>
      </c>
    </row>
    <row r="2" spans="1:42" x14ac:dyDescent="0.35">
      <c r="A2" t="s">
        <v>0</v>
      </c>
    </row>
    <row r="3" spans="1:42" ht="15" customHeight="1" x14ac:dyDescent="0.35">
      <c r="A3" s="87" t="s">
        <v>1</v>
      </c>
      <c r="B3" s="90" t="s">
        <v>2</v>
      </c>
      <c r="C3" s="93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114" t="s">
        <v>4</v>
      </c>
      <c r="AC3" s="117" t="s">
        <v>5</v>
      </c>
      <c r="AD3" s="122" t="s">
        <v>6</v>
      </c>
      <c r="AE3" s="123"/>
      <c r="AF3" s="122" t="s">
        <v>7</v>
      </c>
      <c r="AG3" s="123"/>
      <c r="AH3" s="100" t="s">
        <v>8</v>
      </c>
      <c r="AI3" s="101"/>
      <c r="AJ3" s="104" t="s">
        <v>9</v>
      </c>
      <c r="AK3" s="105"/>
      <c r="AL3" s="105"/>
      <c r="AM3" s="105"/>
      <c r="AN3" s="105"/>
      <c r="AO3" s="105"/>
      <c r="AP3" s="106"/>
    </row>
    <row r="4" spans="1:42" x14ac:dyDescent="0.35">
      <c r="A4" s="88"/>
      <c r="B4" s="91"/>
      <c r="C4" s="94"/>
      <c r="D4" s="98" t="s">
        <v>10</v>
      </c>
      <c r="E4" s="99"/>
      <c r="F4" s="98" t="s">
        <v>11</v>
      </c>
      <c r="G4" s="99"/>
      <c r="H4" s="98" t="s">
        <v>12</v>
      </c>
      <c r="I4" s="99"/>
      <c r="J4" s="98" t="s">
        <v>13</v>
      </c>
      <c r="K4" s="99"/>
      <c r="L4" s="98" t="s">
        <v>14</v>
      </c>
      <c r="M4" s="99"/>
      <c r="N4" s="85" t="s">
        <v>15</v>
      </c>
      <c r="O4" s="86"/>
      <c r="P4" s="85" t="s">
        <v>16</v>
      </c>
      <c r="Q4" s="86"/>
      <c r="R4" s="85" t="s">
        <v>17</v>
      </c>
      <c r="S4" s="86"/>
      <c r="T4" s="85" t="s">
        <v>18</v>
      </c>
      <c r="U4" s="86"/>
      <c r="V4" s="85" t="s">
        <v>19</v>
      </c>
      <c r="W4" s="86"/>
      <c r="X4" s="85" t="s">
        <v>20</v>
      </c>
      <c r="Y4" s="86"/>
      <c r="Z4" s="85" t="s">
        <v>21</v>
      </c>
      <c r="AA4" s="86"/>
      <c r="AB4" s="115"/>
      <c r="AC4" s="118"/>
      <c r="AD4" s="110" t="s">
        <v>22</v>
      </c>
      <c r="AE4" s="110" t="s">
        <v>23</v>
      </c>
      <c r="AF4" s="112" t="s">
        <v>24</v>
      </c>
      <c r="AG4" s="120" t="s">
        <v>25</v>
      </c>
      <c r="AH4" s="102"/>
      <c r="AI4" s="103"/>
      <c r="AJ4" s="107"/>
      <c r="AK4" s="108"/>
      <c r="AL4" s="108"/>
      <c r="AM4" s="108"/>
      <c r="AN4" s="108"/>
      <c r="AO4" s="108"/>
      <c r="AP4" s="109"/>
    </row>
    <row r="5" spans="1:42" x14ac:dyDescent="0.35">
      <c r="A5" s="89"/>
      <c r="B5" s="92"/>
      <c r="C5" s="95"/>
      <c r="D5" s="2" t="s">
        <v>24</v>
      </c>
      <c r="E5" s="2" t="s">
        <v>25</v>
      </c>
      <c r="F5" s="2" t="s">
        <v>24</v>
      </c>
      <c r="G5" s="2" t="s">
        <v>25</v>
      </c>
      <c r="H5" s="2" t="s">
        <v>24</v>
      </c>
      <c r="I5" s="2" t="s">
        <v>25</v>
      </c>
      <c r="J5" s="2" t="s">
        <v>24</v>
      </c>
      <c r="K5" s="2" t="s">
        <v>25</v>
      </c>
      <c r="L5" s="2" t="s">
        <v>24</v>
      </c>
      <c r="M5" s="2" t="s">
        <v>25</v>
      </c>
      <c r="N5" s="3" t="s">
        <v>24</v>
      </c>
      <c r="O5" s="3" t="s">
        <v>25</v>
      </c>
      <c r="P5" s="3" t="s">
        <v>24</v>
      </c>
      <c r="Q5" s="4" t="s">
        <v>25</v>
      </c>
      <c r="R5" s="3" t="s">
        <v>24</v>
      </c>
      <c r="S5" s="4" t="s">
        <v>25</v>
      </c>
      <c r="T5" s="3" t="s">
        <v>24</v>
      </c>
      <c r="U5" s="4" t="s">
        <v>25</v>
      </c>
      <c r="V5" s="5" t="s">
        <v>24</v>
      </c>
      <c r="W5" s="6" t="s">
        <v>25</v>
      </c>
      <c r="X5" s="7" t="s">
        <v>24</v>
      </c>
      <c r="Y5" s="7" t="s">
        <v>25</v>
      </c>
      <c r="Z5" s="8" t="s">
        <v>24</v>
      </c>
      <c r="AA5" s="7" t="s">
        <v>25</v>
      </c>
      <c r="AB5" s="116"/>
      <c r="AC5" s="119"/>
      <c r="AD5" s="111"/>
      <c r="AE5" s="111"/>
      <c r="AF5" s="113"/>
      <c r="AG5" s="121"/>
      <c r="AH5" s="9" t="s">
        <v>26</v>
      </c>
      <c r="AI5" s="9" t="s">
        <v>27</v>
      </c>
      <c r="AJ5" s="10" t="s">
        <v>28</v>
      </c>
      <c r="AK5" s="10" t="s">
        <v>29</v>
      </c>
      <c r="AL5" s="10" t="s">
        <v>30</v>
      </c>
      <c r="AM5" s="10" t="s">
        <v>31</v>
      </c>
      <c r="AN5" s="10" t="s">
        <v>32</v>
      </c>
      <c r="AO5" s="10" t="s">
        <v>33</v>
      </c>
      <c r="AP5" s="10" t="s">
        <v>34</v>
      </c>
    </row>
    <row r="6" spans="1:42" x14ac:dyDescent="0.35">
      <c r="A6" s="11" t="s">
        <v>35</v>
      </c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5"/>
      <c r="R6" s="14"/>
      <c r="S6" s="15"/>
      <c r="T6" s="14"/>
      <c r="U6" s="15"/>
      <c r="V6" s="16"/>
      <c r="W6" s="17"/>
      <c r="X6" s="18"/>
      <c r="Y6" s="18"/>
      <c r="Z6" s="18"/>
      <c r="AA6" s="18"/>
      <c r="AB6" s="11"/>
      <c r="AC6" s="12"/>
      <c r="AD6" s="19"/>
      <c r="AE6" s="19"/>
      <c r="AF6" s="19"/>
      <c r="AG6" s="20"/>
      <c r="AH6" s="21"/>
      <c r="AI6" s="21"/>
      <c r="AJ6" s="22"/>
      <c r="AK6" s="22"/>
      <c r="AL6" s="22"/>
      <c r="AM6" s="22"/>
      <c r="AN6" s="22"/>
      <c r="AO6" s="22"/>
      <c r="AP6" s="22"/>
    </row>
    <row r="7" spans="1:42" ht="15" hidden="1" customHeight="1" x14ac:dyDescent="0.35">
      <c r="A7" s="23" t="s">
        <v>36</v>
      </c>
      <c r="B7" s="24">
        <f>SUM(B8:B13)</f>
        <v>597</v>
      </c>
      <c r="C7" s="24">
        <f t="shared" ref="C7:AC7" si="0">SUM(C8:C13)</f>
        <v>5970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0</v>
      </c>
      <c r="R7" s="24">
        <f t="shared" si="0"/>
        <v>0</v>
      </c>
      <c r="S7" s="24">
        <f t="shared" si="0"/>
        <v>0</v>
      </c>
      <c r="T7" s="24">
        <f t="shared" si="0"/>
        <v>0</v>
      </c>
      <c r="U7" s="24">
        <f t="shared" si="0"/>
        <v>0</v>
      </c>
      <c r="V7" s="24">
        <f t="shared" si="0"/>
        <v>0</v>
      </c>
      <c r="W7" s="24">
        <f t="shared" si="0"/>
        <v>0</v>
      </c>
      <c r="X7" s="24">
        <f t="shared" si="0"/>
        <v>0</v>
      </c>
      <c r="Y7" s="24">
        <f t="shared" si="0"/>
        <v>0</v>
      </c>
      <c r="Z7" s="24">
        <f t="shared" si="0"/>
        <v>0</v>
      </c>
      <c r="AA7" s="24">
        <f t="shared" si="0"/>
        <v>0</v>
      </c>
      <c r="AB7" s="24">
        <f t="shared" si="0"/>
        <v>0</v>
      </c>
      <c r="AC7" s="24">
        <f t="shared" si="0"/>
        <v>0</v>
      </c>
      <c r="AD7" s="19"/>
      <c r="AE7" s="19"/>
      <c r="AF7" s="25">
        <f t="shared" ref="AF7:AG22" si="1">AB7/B7</f>
        <v>0</v>
      </c>
      <c r="AG7" s="25">
        <f t="shared" si="1"/>
        <v>0</v>
      </c>
      <c r="AH7" s="24">
        <f t="shared" ref="AH7:AP7" si="2">SUM(AH8:AH13)</f>
        <v>0</v>
      </c>
      <c r="AI7" s="24">
        <f t="shared" si="2"/>
        <v>0</v>
      </c>
      <c r="AJ7" s="24">
        <f t="shared" si="2"/>
        <v>0</v>
      </c>
      <c r="AK7" s="24">
        <f t="shared" si="2"/>
        <v>0</v>
      </c>
      <c r="AL7" s="24">
        <f t="shared" si="2"/>
        <v>0</v>
      </c>
      <c r="AM7" s="24">
        <f t="shared" si="2"/>
        <v>0</v>
      </c>
      <c r="AN7" s="24">
        <f t="shared" si="2"/>
        <v>0</v>
      </c>
      <c r="AO7" s="24">
        <f t="shared" si="2"/>
        <v>0</v>
      </c>
      <c r="AP7" s="24">
        <f t="shared" si="2"/>
        <v>0</v>
      </c>
    </row>
    <row r="8" spans="1:42" ht="15" hidden="1" customHeight="1" x14ac:dyDescent="0.35">
      <c r="A8" s="26" t="s">
        <v>37</v>
      </c>
      <c r="B8" s="27">
        <v>40</v>
      </c>
      <c r="C8" s="28">
        <v>400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0"/>
      <c r="P8" s="30"/>
      <c r="Q8" s="31"/>
      <c r="R8" s="30"/>
      <c r="S8" s="31"/>
      <c r="T8" s="30"/>
      <c r="U8" s="31"/>
      <c r="V8" s="32"/>
      <c r="W8" s="30"/>
      <c r="X8" s="33"/>
      <c r="Y8" s="33"/>
      <c r="Z8" s="33"/>
      <c r="AA8" s="33"/>
      <c r="AB8" s="27">
        <v>0</v>
      </c>
      <c r="AC8" s="34">
        <v>0</v>
      </c>
      <c r="AD8" s="35"/>
      <c r="AE8" s="35"/>
      <c r="AF8" s="36">
        <f t="shared" si="1"/>
        <v>0</v>
      </c>
      <c r="AG8" s="36">
        <f t="shared" si="1"/>
        <v>0</v>
      </c>
      <c r="AH8" s="21">
        <v>0</v>
      </c>
      <c r="AI8" s="21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</row>
    <row r="9" spans="1:42" ht="15" hidden="1" customHeight="1" x14ac:dyDescent="0.35">
      <c r="A9" s="26" t="s">
        <v>38</v>
      </c>
      <c r="B9" s="27">
        <v>118</v>
      </c>
      <c r="C9" s="28">
        <v>1180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30"/>
      <c r="P9" s="30"/>
      <c r="Q9" s="31"/>
      <c r="R9" s="30"/>
      <c r="S9" s="31"/>
      <c r="T9" s="30"/>
      <c r="U9" s="31"/>
      <c r="V9" s="32"/>
      <c r="W9" s="30"/>
      <c r="X9" s="33"/>
      <c r="Y9" s="33"/>
      <c r="Z9" s="33"/>
      <c r="AA9" s="33"/>
      <c r="AB9" s="27">
        <v>0</v>
      </c>
      <c r="AC9" s="34">
        <v>0</v>
      </c>
      <c r="AD9" s="35"/>
      <c r="AE9" s="35"/>
      <c r="AF9" s="36">
        <f t="shared" si="1"/>
        <v>0</v>
      </c>
      <c r="AG9" s="36">
        <f t="shared" si="1"/>
        <v>0</v>
      </c>
      <c r="AH9" s="21">
        <v>0</v>
      </c>
      <c r="AI9" s="21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</row>
    <row r="10" spans="1:42" ht="15" hidden="1" customHeight="1" x14ac:dyDescent="0.35">
      <c r="A10" s="26" t="s">
        <v>39</v>
      </c>
      <c r="B10" s="27">
        <v>80</v>
      </c>
      <c r="C10" s="28">
        <v>800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0"/>
      <c r="P10" s="30"/>
      <c r="Q10" s="31"/>
      <c r="R10" s="30"/>
      <c r="S10" s="31"/>
      <c r="T10" s="30"/>
      <c r="U10" s="31"/>
      <c r="V10" s="32"/>
      <c r="W10" s="30"/>
      <c r="X10" s="33"/>
      <c r="Y10" s="33"/>
      <c r="Z10" s="33"/>
      <c r="AA10" s="33"/>
      <c r="AB10" s="27">
        <v>0</v>
      </c>
      <c r="AC10" s="34">
        <v>0</v>
      </c>
      <c r="AD10" s="35"/>
      <c r="AE10" s="35"/>
      <c r="AF10" s="36">
        <f t="shared" si="1"/>
        <v>0</v>
      </c>
      <c r="AG10" s="36">
        <f t="shared" si="1"/>
        <v>0</v>
      </c>
      <c r="AH10" s="21">
        <v>0</v>
      </c>
      <c r="AI10" s="21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</row>
    <row r="11" spans="1:42" ht="15" hidden="1" customHeight="1" x14ac:dyDescent="0.35">
      <c r="A11" s="26" t="s">
        <v>40</v>
      </c>
      <c r="B11" s="27">
        <v>114</v>
      </c>
      <c r="C11" s="28">
        <v>1140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0"/>
      <c r="P11" s="30"/>
      <c r="Q11" s="31"/>
      <c r="R11" s="30"/>
      <c r="S11" s="31"/>
      <c r="T11" s="30"/>
      <c r="U11" s="31"/>
      <c r="V11" s="32"/>
      <c r="W11" s="30"/>
      <c r="X11" s="33"/>
      <c r="Y11" s="33"/>
      <c r="Z11" s="33"/>
      <c r="AA11" s="33"/>
      <c r="AB11" s="27">
        <v>0</v>
      </c>
      <c r="AC11" s="34">
        <v>0</v>
      </c>
      <c r="AD11" s="35"/>
      <c r="AE11" s="35"/>
      <c r="AF11" s="36">
        <f t="shared" si="1"/>
        <v>0</v>
      </c>
      <c r="AG11" s="36">
        <f t="shared" si="1"/>
        <v>0</v>
      </c>
      <c r="AH11" s="21">
        <v>0</v>
      </c>
      <c r="AI11" s="21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</row>
    <row r="12" spans="1:42" ht="15" hidden="1" customHeight="1" x14ac:dyDescent="0.35">
      <c r="A12" s="26" t="s">
        <v>41</v>
      </c>
      <c r="B12" s="27">
        <v>181</v>
      </c>
      <c r="C12" s="28">
        <v>1810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0"/>
      <c r="Q12" s="31"/>
      <c r="R12" s="30"/>
      <c r="S12" s="31"/>
      <c r="T12" s="30"/>
      <c r="U12" s="31"/>
      <c r="V12" s="32"/>
      <c r="W12" s="30"/>
      <c r="X12" s="33"/>
      <c r="Y12" s="33"/>
      <c r="Z12" s="33"/>
      <c r="AA12" s="33"/>
      <c r="AB12" s="27">
        <v>0</v>
      </c>
      <c r="AC12" s="34">
        <v>0</v>
      </c>
      <c r="AD12" s="35"/>
      <c r="AE12" s="35"/>
      <c r="AF12" s="36">
        <f t="shared" si="1"/>
        <v>0</v>
      </c>
      <c r="AG12" s="36">
        <f t="shared" si="1"/>
        <v>0</v>
      </c>
      <c r="AH12" s="21">
        <v>0</v>
      </c>
      <c r="AI12" s="21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</row>
    <row r="13" spans="1:42" ht="15" hidden="1" customHeight="1" x14ac:dyDescent="0.35">
      <c r="A13" s="26" t="s">
        <v>42</v>
      </c>
      <c r="B13" s="27">
        <v>64</v>
      </c>
      <c r="C13" s="28">
        <v>640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0"/>
      <c r="P13" s="30"/>
      <c r="Q13" s="31"/>
      <c r="R13" s="30"/>
      <c r="S13" s="31"/>
      <c r="T13" s="30"/>
      <c r="U13" s="31"/>
      <c r="V13" s="32"/>
      <c r="W13" s="30"/>
      <c r="X13" s="33"/>
      <c r="Y13" s="33"/>
      <c r="Z13" s="33"/>
      <c r="AA13" s="33"/>
      <c r="AB13" s="27">
        <v>0</v>
      </c>
      <c r="AC13" s="34">
        <v>0</v>
      </c>
      <c r="AD13" s="35"/>
      <c r="AE13" s="35"/>
      <c r="AF13" s="36">
        <f t="shared" si="1"/>
        <v>0</v>
      </c>
      <c r="AG13" s="36">
        <f t="shared" si="1"/>
        <v>0</v>
      </c>
      <c r="AH13" s="21">
        <v>0</v>
      </c>
      <c r="AI13" s="21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</row>
    <row r="14" spans="1:42" x14ac:dyDescent="0.35">
      <c r="A14" s="37" t="s">
        <v>43</v>
      </c>
      <c r="B14" s="38">
        <f>SUM(B15:B18)</f>
        <v>9472</v>
      </c>
      <c r="C14" s="38">
        <f>SUM(C15:C18)</f>
        <v>94720</v>
      </c>
      <c r="D14" s="38">
        <f t="shared" ref="D14:AA14" si="3">SUM(D15:D18)</f>
        <v>39</v>
      </c>
      <c r="E14" s="38">
        <f t="shared" si="3"/>
        <v>390</v>
      </c>
      <c r="F14" s="38">
        <f t="shared" si="3"/>
        <v>39</v>
      </c>
      <c r="G14" s="38">
        <f t="shared" si="3"/>
        <v>390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50</v>
      </c>
      <c r="O14" s="38">
        <f t="shared" si="3"/>
        <v>500</v>
      </c>
      <c r="P14" s="38">
        <f t="shared" si="3"/>
        <v>0</v>
      </c>
      <c r="Q14" s="38">
        <f t="shared" si="3"/>
        <v>0</v>
      </c>
      <c r="R14" s="38">
        <f t="shared" si="3"/>
        <v>0</v>
      </c>
      <c r="S14" s="38">
        <f t="shared" si="3"/>
        <v>0</v>
      </c>
      <c r="T14" s="38">
        <f t="shared" si="3"/>
        <v>0</v>
      </c>
      <c r="U14" s="38">
        <f t="shared" si="3"/>
        <v>0</v>
      </c>
      <c r="V14" s="38">
        <f t="shared" si="3"/>
        <v>2416</v>
      </c>
      <c r="W14" s="38">
        <f t="shared" si="3"/>
        <v>24160</v>
      </c>
      <c r="X14" s="38">
        <f t="shared" si="3"/>
        <v>2400</v>
      </c>
      <c r="Y14" s="38">
        <f t="shared" si="3"/>
        <v>24000</v>
      </c>
      <c r="Z14" s="38">
        <f t="shared" si="3"/>
        <v>2432</v>
      </c>
      <c r="AA14" s="38">
        <f t="shared" si="3"/>
        <v>24320</v>
      </c>
      <c r="AB14" s="38">
        <f>SUM(AB15:AB18)</f>
        <v>11438</v>
      </c>
      <c r="AC14" s="38">
        <f>SUM(AC15:AC18)</f>
        <v>116850</v>
      </c>
      <c r="AD14" s="39">
        <v>0</v>
      </c>
      <c r="AE14" s="39">
        <v>0</v>
      </c>
      <c r="AF14" s="25">
        <f t="shared" si="1"/>
        <v>1.2075591216216217</v>
      </c>
      <c r="AG14" s="25">
        <f t="shared" si="1"/>
        <v>1.2336359797297298</v>
      </c>
      <c r="AH14" s="38">
        <f>SUM(AH15:AH18)</f>
        <v>7797</v>
      </c>
      <c r="AI14" s="38">
        <f>SUM(AI15:AI18)</f>
        <v>3671</v>
      </c>
      <c r="AJ14" s="40">
        <f t="shared" ref="AJ14:AP14" si="4">SUM(AJ15:AJ18)</f>
        <v>238</v>
      </c>
      <c r="AK14" s="38">
        <f t="shared" si="4"/>
        <v>217</v>
      </c>
      <c r="AL14" s="38">
        <f t="shared" si="4"/>
        <v>483</v>
      </c>
      <c r="AM14" s="38">
        <f t="shared" si="4"/>
        <v>254</v>
      </c>
      <c r="AN14" s="38">
        <f t="shared" si="4"/>
        <v>301</v>
      </c>
      <c r="AO14" s="40">
        <f t="shared" si="4"/>
        <v>131</v>
      </c>
      <c r="AP14" s="40">
        <f t="shared" si="4"/>
        <v>109</v>
      </c>
    </row>
    <row r="15" spans="1:42" x14ac:dyDescent="0.35">
      <c r="A15" s="41" t="s">
        <v>44</v>
      </c>
      <c r="B15" s="42">
        <v>602</v>
      </c>
      <c r="C15" s="42">
        <v>6020</v>
      </c>
      <c r="D15" s="43">
        <v>29</v>
      </c>
      <c r="E15" s="43">
        <v>290</v>
      </c>
      <c r="F15" s="43">
        <v>29</v>
      </c>
      <c r="G15" s="43">
        <v>290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2">
        <v>589</v>
      </c>
      <c r="AC15" s="42">
        <v>5894</v>
      </c>
      <c r="AD15" s="44">
        <v>0</v>
      </c>
      <c r="AE15" s="44">
        <v>0</v>
      </c>
      <c r="AF15" s="36">
        <f t="shared" si="1"/>
        <v>0.97840531561461797</v>
      </c>
      <c r="AG15" s="36">
        <f t="shared" si="1"/>
        <v>0.97906976744186047</v>
      </c>
      <c r="AH15" s="21">
        <v>228</v>
      </c>
      <c r="AI15" s="21">
        <v>361</v>
      </c>
      <c r="AJ15" s="22">
        <v>73</v>
      </c>
      <c r="AK15" s="22">
        <v>54</v>
      </c>
      <c r="AL15" s="22">
        <v>91</v>
      </c>
      <c r="AM15" s="22">
        <v>86</v>
      </c>
      <c r="AN15" s="22">
        <v>12</v>
      </c>
      <c r="AO15" s="22">
        <v>23</v>
      </c>
      <c r="AP15" s="22">
        <v>28</v>
      </c>
    </row>
    <row r="16" spans="1:42" x14ac:dyDescent="0.35">
      <c r="A16" s="41" t="s">
        <v>45</v>
      </c>
      <c r="B16" s="42">
        <v>386</v>
      </c>
      <c r="C16" s="42">
        <v>3860</v>
      </c>
      <c r="D16" s="43">
        <v>10</v>
      </c>
      <c r="E16" s="43">
        <v>100</v>
      </c>
      <c r="F16" s="43">
        <v>10</v>
      </c>
      <c r="G16" s="43">
        <v>100</v>
      </c>
      <c r="H16" s="43"/>
      <c r="I16" s="43"/>
      <c r="J16" s="43"/>
      <c r="K16" s="43"/>
      <c r="L16" s="43"/>
      <c r="M16" s="43"/>
      <c r="N16" s="43">
        <v>50</v>
      </c>
      <c r="O16" s="43">
        <v>500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2">
        <v>426</v>
      </c>
      <c r="AC16" s="42">
        <v>4286</v>
      </c>
      <c r="AD16" s="44">
        <v>0</v>
      </c>
      <c r="AE16" s="44">
        <v>0</v>
      </c>
      <c r="AF16" s="36">
        <f t="shared" si="1"/>
        <v>1.1036269430051813</v>
      </c>
      <c r="AG16" s="36">
        <f t="shared" si="1"/>
        <v>1.110362694300518</v>
      </c>
      <c r="AH16" s="21">
        <v>63</v>
      </c>
      <c r="AI16" s="21">
        <v>393</v>
      </c>
      <c r="AJ16" s="22">
        <v>38</v>
      </c>
      <c r="AK16" s="22">
        <v>35</v>
      </c>
      <c r="AL16" s="22">
        <v>82</v>
      </c>
      <c r="AM16" s="22">
        <v>56</v>
      </c>
      <c r="AN16" s="22">
        <v>22</v>
      </c>
      <c r="AO16" s="22">
        <v>12</v>
      </c>
      <c r="AP16" s="22">
        <v>21</v>
      </c>
    </row>
    <row r="17" spans="1:42" x14ac:dyDescent="0.35">
      <c r="A17" s="41" t="s">
        <v>46</v>
      </c>
      <c r="B17" s="42">
        <v>5940</v>
      </c>
      <c r="C17" s="42">
        <v>59400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>
        <v>2416</v>
      </c>
      <c r="W17" s="43">
        <v>24160</v>
      </c>
      <c r="X17" s="43">
        <v>2400</v>
      </c>
      <c r="Y17" s="43">
        <v>24000</v>
      </c>
      <c r="Z17" s="43">
        <v>2432</v>
      </c>
      <c r="AA17" s="43">
        <v>24320</v>
      </c>
      <c r="AB17" s="42">
        <v>7823</v>
      </c>
      <c r="AC17" s="42">
        <v>79850</v>
      </c>
      <c r="AD17" s="44">
        <v>0</v>
      </c>
      <c r="AE17" s="44">
        <v>0</v>
      </c>
      <c r="AF17" s="36">
        <f t="shared" si="1"/>
        <v>1.317003367003367</v>
      </c>
      <c r="AG17" s="36">
        <f t="shared" si="1"/>
        <v>1.3442760942760943</v>
      </c>
      <c r="AH17" s="21">
        <v>5984</v>
      </c>
      <c r="AI17" s="21">
        <v>1839</v>
      </c>
      <c r="AJ17" s="22">
        <v>42</v>
      </c>
      <c r="AK17" s="22">
        <v>54</v>
      </c>
      <c r="AL17" s="22">
        <v>78</v>
      </c>
      <c r="AM17" s="22">
        <v>23</v>
      </c>
      <c r="AN17" s="22">
        <v>58</v>
      </c>
      <c r="AO17" s="22">
        <v>14</v>
      </c>
      <c r="AP17" s="22">
        <v>32</v>
      </c>
    </row>
    <row r="18" spans="1:42" x14ac:dyDescent="0.35">
      <c r="A18" s="41" t="s">
        <v>47</v>
      </c>
      <c r="B18" s="42">
        <v>2544</v>
      </c>
      <c r="C18" s="42">
        <v>25440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2">
        <v>2600</v>
      </c>
      <c r="AC18" s="42">
        <v>26820</v>
      </c>
      <c r="AD18" s="44">
        <v>0</v>
      </c>
      <c r="AE18" s="44">
        <v>0</v>
      </c>
      <c r="AF18" s="36">
        <f t="shared" si="1"/>
        <v>1.0220125786163523</v>
      </c>
      <c r="AG18" s="36">
        <f t="shared" si="1"/>
        <v>1.054245283018868</v>
      </c>
      <c r="AH18" s="21">
        <v>1522</v>
      </c>
      <c r="AI18" s="21">
        <v>1078</v>
      </c>
      <c r="AJ18" s="22">
        <v>85</v>
      </c>
      <c r="AK18" s="22">
        <v>74</v>
      </c>
      <c r="AL18" s="22">
        <v>232</v>
      </c>
      <c r="AM18" s="22">
        <v>89</v>
      </c>
      <c r="AN18" s="22">
        <v>209</v>
      </c>
      <c r="AO18" s="22">
        <v>82</v>
      </c>
      <c r="AP18" s="22">
        <v>28</v>
      </c>
    </row>
    <row r="19" spans="1:42" x14ac:dyDescent="0.35">
      <c r="A19" s="37" t="s">
        <v>48</v>
      </c>
      <c r="B19" s="38">
        <v>5346</v>
      </c>
      <c r="C19" s="38">
        <v>53460</v>
      </c>
      <c r="D19" s="38">
        <f t="shared" ref="D19:AC19" si="5">SUM(D20:D22)</f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198</v>
      </c>
      <c r="K19" s="38">
        <f t="shared" si="5"/>
        <v>1916</v>
      </c>
      <c r="L19" s="38">
        <f t="shared" si="5"/>
        <v>174</v>
      </c>
      <c r="M19" s="38">
        <f t="shared" si="5"/>
        <v>1641</v>
      </c>
      <c r="N19" s="38">
        <f t="shared" si="5"/>
        <v>131</v>
      </c>
      <c r="O19" s="38">
        <f t="shared" si="5"/>
        <v>1220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0</v>
      </c>
      <c r="T19" s="38">
        <f t="shared" si="5"/>
        <v>0</v>
      </c>
      <c r="U19" s="38">
        <f t="shared" si="5"/>
        <v>0</v>
      </c>
      <c r="V19" s="38">
        <f t="shared" si="5"/>
        <v>0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0</v>
      </c>
      <c r="AA19" s="38">
        <f t="shared" si="5"/>
        <v>0</v>
      </c>
      <c r="AB19" s="38">
        <f t="shared" si="5"/>
        <v>5568</v>
      </c>
      <c r="AC19" s="38">
        <f t="shared" si="5"/>
        <v>55969</v>
      </c>
      <c r="AD19" s="39">
        <v>0</v>
      </c>
      <c r="AE19" s="39">
        <v>0</v>
      </c>
      <c r="AF19" s="25">
        <f t="shared" si="1"/>
        <v>1.0415263748597081</v>
      </c>
      <c r="AG19" s="25">
        <f t="shared" si="1"/>
        <v>1.0469322858211747</v>
      </c>
      <c r="AH19" s="38">
        <f>SUM(AH20:AH22)</f>
        <v>674</v>
      </c>
      <c r="AI19" s="38">
        <f>SUM(AI20:AI22)</f>
        <v>6326</v>
      </c>
      <c r="AJ19" s="38">
        <f>SUM(AJ20:AJ22)</f>
        <v>206</v>
      </c>
      <c r="AK19" s="38">
        <f t="shared" ref="AK19:AO19" si="6">SUM(AK20:AK22)</f>
        <v>31</v>
      </c>
      <c r="AL19" s="38">
        <f t="shared" si="6"/>
        <v>825</v>
      </c>
      <c r="AM19" s="38">
        <f t="shared" si="6"/>
        <v>71</v>
      </c>
      <c r="AN19" s="38">
        <f t="shared" si="6"/>
        <v>255</v>
      </c>
      <c r="AO19" s="38">
        <f t="shared" si="6"/>
        <v>86</v>
      </c>
      <c r="AP19" s="40">
        <f t="shared" ref="AP19" si="7">SUM(AP20:AP23)</f>
        <v>76</v>
      </c>
    </row>
    <row r="20" spans="1:42" x14ac:dyDescent="0.35">
      <c r="A20" s="41" t="s">
        <v>49</v>
      </c>
      <c r="B20" s="42">
        <v>569</v>
      </c>
      <c r="C20" s="42">
        <v>5690</v>
      </c>
      <c r="D20" s="43"/>
      <c r="E20" s="43"/>
      <c r="F20" s="43"/>
      <c r="G20" s="43"/>
      <c r="H20" s="43"/>
      <c r="I20" s="43"/>
      <c r="J20" s="43">
        <v>34</v>
      </c>
      <c r="K20" s="43">
        <v>386</v>
      </c>
      <c r="L20" s="43"/>
      <c r="M20" s="43"/>
      <c r="N20" s="43">
        <v>126</v>
      </c>
      <c r="O20" s="43">
        <v>1170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2">
        <v>558</v>
      </c>
      <c r="AC20" s="42">
        <v>5648</v>
      </c>
      <c r="AD20" s="44">
        <v>0</v>
      </c>
      <c r="AE20" s="44">
        <v>0</v>
      </c>
      <c r="AF20" s="36">
        <f t="shared" si="1"/>
        <v>0.98066783831282955</v>
      </c>
      <c r="AG20" s="36">
        <f t="shared" si="1"/>
        <v>0.99261862917398946</v>
      </c>
      <c r="AH20" s="45">
        <v>500</v>
      </c>
      <c r="AI20" s="45">
        <v>58</v>
      </c>
      <c r="AJ20" s="22">
        <v>32</v>
      </c>
      <c r="AK20" s="22">
        <v>3</v>
      </c>
      <c r="AL20" s="22">
        <v>87</v>
      </c>
      <c r="AM20" s="22">
        <v>3</v>
      </c>
      <c r="AN20" s="22">
        <v>72</v>
      </c>
      <c r="AO20" s="22">
        <v>49</v>
      </c>
      <c r="AP20" s="22">
        <v>48</v>
      </c>
    </row>
    <row r="21" spans="1:42" x14ac:dyDescent="0.35">
      <c r="A21" s="41" t="s">
        <v>50</v>
      </c>
      <c r="B21" s="42">
        <v>1842</v>
      </c>
      <c r="C21" s="42">
        <v>18420</v>
      </c>
      <c r="D21" s="43"/>
      <c r="E21" s="43"/>
      <c r="F21" s="43"/>
      <c r="G21" s="43"/>
      <c r="H21" s="43"/>
      <c r="I21" s="43"/>
      <c r="J21" s="43">
        <v>164</v>
      </c>
      <c r="K21" s="43">
        <v>1530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2">
        <v>1788</v>
      </c>
      <c r="AC21" s="42">
        <v>17869</v>
      </c>
      <c r="AD21" s="44">
        <v>0</v>
      </c>
      <c r="AE21" s="44">
        <v>0</v>
      </c>
      <c r="AF21" s="36">
        <f t="shared" si="1"/>
        <v>0.97068403908794787</v>
      </c>
      <c r="AG21" s="36">
        <f t="shared" si="1"/>
        <v>0.97008686210640604</v>
      </c>
      <c r="AH21" s="45">
        <v>88</v>
      </c>
      <c r="AI21" s="45">
        <v>1700</v>
      </c>
      <c r="AJ21" s="22">
        <v>45</v>
      </c>
      <c r="AK21" s="22">
        <v>21</v>
      </c>
      <c r="AL21" s="22">
        <v>460</v>
      </c>
      <c r="AM21" s="22">
        <v>38</v>
      </c>
      <c r="AN21" s="22">
        <v>112</v>
      </c>
      <c r="AO21" s="22">
        <v>3</v>
      </c>
      <c r="AP21" s="22">
        <v>12</v>
      </c>
    </row>
    <row r="22" spans="1:42" x14ac:dyDescent="0.35">
      <c r="A22" s="41" t="s">
        <v>51</v>
      </c>
      <c r="B22" s="42">
        <v>2527</v>
      </c>
      <c r="C22" s="42">
        <v>25270</v>
      </c>
      <c r="D22" s="43"/>
      <c r="E22" s="43"/>
      <c r="F22" s="43"/>
      <c r="G22" s="43"/>
      <c r="H22" s="43"/>
      <c r="I22" s="43"/>
      <c r="J22" s="43"/>
      <c r="K22" s="43"/>
      <c r="L22" s="43">
        <v>174</v>
      </c>
      <c r="M22" s="43">
        <v>1641</v>
      </c>
      <c r="N22" s="43">
        <v>5</v>
      </c>
      <c r="O22" s="43">
        <v>50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2">
        <v>3222</v>
      </c>
      <c r="AC22" s="42">
        <v>32452</v>
      </c>
      <c r="AD22" s="44">
        <v>0</v>
      </c>
      <c r="AE22" s="44">
        <v>0</v>
      </c>
      <c r="AF22" s="36">
        <f t="shared" si="1"/>
        <v>1.2750296794618123</v>
      </c>
      <c r="AG22" s="36">
        <f t="shared" si="1"/>
        <v>1.2842105263157895</v>
      </c>
      <c r="AH22" s="45">
        <v>86</v>
      </c>
      <c r="AI22" s="45">
        <v>4568</v>
      </c>
      <c r="AJ22" s="22">
        <v>129</v>
      </c>
      <c r="AK22" s="22">
        <v>7</v>
      </c>
      <c r="AL22" s="22">
        <v>278</v>
      </c>
      <c r="AM22" s="22">
        <v>30</v>
      </c>
      <c r="AN22" s="22">
        <v>71</v>
      </c>
      <c r="AO22" s="22">
        <v>34</v>
      </c>
      <c r="AP22" s="22">
        <v>16</v>
      </c>
    </row>
    <row r="23" spans="1:42" ht="15" hidden="1" customHeight="1" x14ac:dyDescent="0.35">
      <c r="A23" s="41" t="s">
        <v>52</v>
      </c>
      <c r="B23" s="42">
        <v>408</v>
      </c>
      <c r="C23" s="42">
        <v>4080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6">
        <v>0</v>
      </c>
      <c r="AC23" s="46">
        <v>0</v>
      </c>
      <c r="AD23" s="44"/>
      <c r="AE23" s="44">
        <v>0</v>
      </c>
      <c r="AF23" s="36">
        <f t="shared" ref="AF23:AG38" si="8">AB23/B23</f>
        <v>0</v>
      </c>
      <c r="AG23" s="36">
        <f t="shared" si="8"/>
        <v>0</v>
      </c>
      <c r="AH23" s="45">
        <v>0</v>
      </c>
      <c r="AI23" s="45">
        <v>0</v>
      </c>
      <c r="AJ23" s="22"/>
      <c r="AK23" s="22"/>
      <c r="AL23" s="22"/>
      <c r="AM23" s="22"/>
      <c r="AN23" s="22"/>
      <c r="AO23" s="22"/>
      <c r="AP23" s="22"/>
    </row>
    <row r="24" spans="1:42" x14ac:dyDescent="0.35">
      <c r="A24" s="37" t="s">
        <v>53</v>
      </c>
      <c r="B24" s="38">
        <f>SUM(B25:B30)</f>
        <v>15780</v>
      </c>
      <c r="C24" s="38">
        <v>157780</v>
      </c>
      <c r="D24" s="38">
        <f t="shared" ref="D24:AC24" si="9">SUM(D25:D30)</f>
        <v>0</v>
      </c>
      <c r="E24" s="38">
        <f t="shared" si="9"/>
        <v>0</v>
      </c>
      <c r="F24" s="38">
        <f t="shared" si="9"/>
        <v>0</v>
      </c>
      <c r="G24" s="38">
        <f t="shared" si="9"/>
        <v>0</v>
      </c>
      <c r="H24" s="38">
        <f t="shared" si="9"/>
        <v>0</v>
      </c>
      <c r="I24" s="38">
        <f t="shared" si="9"/>
        <v>0</v>
      </c>
      <c r="J24" s="38">
        <f t="shared" si="9"/>
        <v>0</v>
      </c>
      <c r="K24" s="38">
        <f t="shared" si="9"/>
        <v>0</v>
      </c>
      <c r="L24" s="38">
        <f t="shared" si="9"/>
        <v>0</v>
      </c>
      <c r="M24" s="38">
        <f t="shared" si="9"/>
        <v>0</v>
      </c>
      <c r="N24" s="38">
        <f t="shared" si="9"/>
        <v>0</v>
      </c>
      <c r="O24" s="38">
        <f t="shared" si="9"/>
        <v>0</v>
      </c>
      <c r="P24" s="38">
        <f t="shared" si="9"/>
        <v>0</v>
      </c>
      <c r="Q24" s="38">
        <f t="shared" si="9"/>
        <v>0</v>
      </c>
      <c r="R24" s="38">
        <f t="shared" si="9"/>
        <v>0</v>
      </c>
      <c r="S24" s="38">
        <f t="shared" si="9"/>
        <v>0</v>
      </c>
      <c r="T24" s="38">
        <f t="shared" si="9"/>
        <v>0</v>
      </c>
      <c r="U24" s="38">
        <f t="shared" si="9"/>
        <v>0</v>
      </c>
      <c r="V24" s="38">
        <f t="shared" si="9"/>
        <v>0</v>
      </c>
      <c r="W24" s="38">
        <f t="shared" si="9"/>
        <v>0</v>
      </c>
      <c r="X24" s="38">
        <f t="shared" si="9"/>
        <v>0</v>
      </c>
      <c r="Y24" s="38">
        <f t="shared" si="9"/>
        <v>0</v>
      </c>
      <c r="Z24" s="38">
        <f t="shared" si="9"/>
        <v>0</v>
      </c>
      <c r="AA24" s="38">
        <f t="shared" si="9"/>
        <v>0</v>
      </c>
      <c r="AB24" s="38">
        <f t="shared" si="9"/>
        <v>15566</v>
      </c>
      <c r="AC24" s="38">
        <f t="shared" si="9"/>
        <v>155440</v>
      </c>
      <c r="AD24" s="39">
        <v>0</v>
      </c>
      <c r="AE24" s="39">
        <v>0</v>
      </c>
      <c r="AF24" s="25">
        <f t="shared" si="8"/>
        <v>0.98643852978453739</v>
      </c>
      <c r="AG24" s="25">
        <f t="shared" si="8"/>
        <v>0.98516922296869058</v>
      </c>
      <c r="AH24" s="38">
        <f t="shared" ref="AH24:AP24" si="10">SUM(AH25:AH30)</f>
        <v>2214</v>
      </c>
      <c r="AI24" s="38">
        <f t="shared" si="10"/>
        <v>12996</v>
      </c>
      <c r="AJ24" s="38">
        <f t="shared" si="10"/>
        <v>148</v>
      </c>
      <c r="AK24" s="38">
        <f t="shared" si="10"/>
        <v>230</v>
      </c>
      <c r="AL24" s="38">
        <f t="shared" si="10"/>
        <v>575</v>
      </c>
      <c r="AM24" s="38">
        <f t="shared" si="10"/>
        <v>269</v>
      </c>
      <c r="AN24" s="38">
        <f t="shared" si="10"/>
        <v>220</v>
      </c>
      <c r="AO24" s="38">
        <f t="shared" si="10"/>
        <v>154</v>
      </c>
      <c r="AP24" s="38">
        <f t="shared" si="10"/>
        <v>134</v>
      </c>
    </row>
    <row r="25" spans="1:42" x14ac:dyDescent="0.35">
      <c r="A25" s="41" t="s">
        <v>54</v>
      </c>
      <c r="B25" s="42">
        <v>3857</v>
      </c>
      <c r="C25" s="42">
        <v>38570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2">
        <v>3848</v>
      </c>
      <c r="AC25" s="42">
        <v>38482</v>
      </c>
      <c r="AD25" s="44">
        <v>0</v>
      </c>
      <c r="AE25" s="44">
        <v>0</v>
      </c>
      <c r="AF25" s="36">
        <f t="shared" si="8"/>
        <v>0.99766658024371269</v>
      </c>
      <c r="AG25" s="36">
        <f t="shared" si="8"/>
        <v>0.99771843401607463</v>
      </c>
      <c r="AH25" s="45">
        <v>248</v>
      </c>
      <c r="AI25" s="45">
        <v>3600</v>
      </c>
      <c r="AJ25" s="22">
        <v>11</v>
      </c>
      <c r="AK25" s="22">
        <v>42</v>
      </c>
      <c r="AL25" s="22">
        <v>118</v>
      </c>
      <c r="AM25" s="22">
        <v>18</v>
      </c>
      <c r="AN25" s="22">
        <v>8</v>
      </c>
      <c r="AO25" s="22">
        <v>6</v>
      </c>
      <c r="AP25" s="22">
        <v>12</v>
      </c>
    </row>
    <row r="26" spans="1:42" x14ac:dyDescent="0.35">
      <c r="A26" s="41" t="s">
        <v>55</v>
      </c>
      <c r="B26" s="42">
        <v>2031</v>
      </c>
      <c r="C26" s="42">
        <v>20310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2">
        <v>2008</v>
      </c>
      <c r="AC26" s="42">
        <v>20081</v>
      </c>
      <c r="AD26" s="44">
        <v>0</v>
      </c>
      <c r="AE26" s="44">
        <v>0</v>
      </c>
      <c r="AF26" s="36">
        <f t="shared" si="8"/>
        <v>0.98867552929591329</v>
      </c>
      <c r="AG26" s="36">
        <f t="shared" si="8"/>
        <v>0.98872476612506155</v>
      </c>
      <c r="AH26" s="45">
        <v>615</v>
      </c>
      <c r="AI26" s="45">
        <v>1327</v>
      </c>
      <c r="AJ26" s="22">
        <v>32</v>
      </c>
      <c r="AK26" s="22">
        <v>36</v>
      </c>
      <c r="AL26" s="22">
        <v>107</v>
      </c>
      <c r="AM26" s="22">
        <v>78</v>
      </c>
      <c r="AN26" s="22">
        <v>56</v>
      </c>
      <c r="AO26" s="22">
        <v>24</v>
      </c>
      <c r="AP26" s="22">
        <v>28</v>
      </c>
    </row>
    <row r="27" spans="1:42" x14ac:dyDescent="0.35">
      <c r="A27" s="41" t="s">
        <v>56</v>
      </c>
      <c r="B27" s="42">
        <v>2194</v>
      </c>
      <c r="C27" s="42">
        <v>21940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2">
        <v>2188</v>
      </c>
      <c r="AC27" s="42">
        <v>21998</v>
      </c>
      <c r="AD27" s="44">
        <v>0</v>
      </c>
      <c r="AE27" s="44">
        <v>0</v>
      </c>
      <c r="AF27" s="36">
        <f t="shared" si="8"/>
        <v>0.99726526891522338</v>
      </c>
      <c r="AG27" s="36">
        <f t="shared" si="8"/>
        <v>1.0026435733819508</v>
      </c>
      <c r="AH27" s="45">
        <v>688</v>
      </c>
      <c r="AI27" s="45">
        <v>1400</v>
      </c>
      <c r="AJ27" s="22">
        <v>27</v>
      </c>
      <c r="AK27" s="22">
        <v>41</v>
      </c>
      <c r="AL27" s="22">
        <v>121</v>
      </c>
      <c r="AM27" s="22">
        <v>46</v>
      </c>
      <c r="AN27" s="22">
        <v>78</v>
      </c>
      <c r="AO27" s="22">
        <v>5</v>
      </c>
      <c r="AP27" s="22">
        <v>14</v>
      </c>
    </row>
    <row r="28" spans="1:42" x14ac:dyDescent="0.35">
      <c r="A28" s="41" t="s">
        <v>57</v>
      </c>
      <c r="B28" s="42">
        <v>3541</v>
      </c>
      <c r="C28" s="42">
        <v>35410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2">
        <v>3442</v>
      </c>
      <c r="AC28" s="42">
        <v>33998</v>
      </c>
      <c r="AD28" s="44">
        <v>0</v>
      </c>
      <c r="AE28" s="44">
        <v>0</v>
      </c>
      <c r="AF28" s="36">
        <f t="shared" si="8"/>
        <v>0.97204179610279584</v>
      </c>
      <c r="AG28" s="36">
        <f t="shared" si="8"/>
        <v>0.96012425868398754</v>
      </c>
      <c r="AH28" s="45">
        <v>462</v>
      </c>
      <c r="AI28" s="45">
        <v>2980</v>
      </c>
      <c r="AJ28" s="22">
        <v>28</v>
      </c>
      <c r="AK28" s="22">
        <v>44</v>
      </c>
      <c r="AL28" s="22">
        <v>98</v>
      </c>
      <c r="AM28" s="22">
        <v>58</v>
      </c>
      <c r="AN28" s="22">
        <v>8</v>
      </c>
      <c r="AO28" s="22">
        <v>68</v>
      </c>
      <c r="AP28" s="22">
        <v>36</v>
      </c>
    </row>
    <row r="29" spans="1:42" x14ac:dyDescent="0.35">
      <c r="A29" s="41" t="s">
        <v>58</v>
      </c>
      <c r="B29" s="42">
        <v>999</v>
      </c>
      <c r="C29" s="42">
        <v>9990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2">
        <v>969</v>
      </c>
      <c r="AC29" s="42">
        <v>9769</v>
      </c>
      <c r="AD29" s="44">
        <v>0</v>
      </c>
      <c r="AE29" s="44">
        <v>0</v>
      </c>
      <c r="AF29" s="36">
        <f t="shared" si="8"/>
        <v>0.96996996996996998</v>
      </c>
      <c r="AG29" s="36">
        <f t="shared" si="8"/>
        <v>0.97787787787787783</v>
      </c>
      <c r="AH29" s="45">
        <v>113</v>
      </c>
      <c r="AI29" s="45">
        <v>789</v>
      </c>
      <c r="AJ29" s="22">
        <v>4</v>
      </c>
      <c r="AK29" s="22">
        <v>9</v>
      </c>
      <c r="AL29" s="22">
        <v>26</v>
      </c>
      <c r="AM29" s="22">
        <v>11</v>
      </c>
      <c r="AN29" s="22">
        <v>12</v>
      </c>
      <c r="AO29" s="22">
        <v>19</v>
      </c>
      <c r="AP29" s="22">
        <v>9</v>
      </c>
    </row>
    <row r="30" spans="1:42" x14ac:dyDescent="0.35">
      <c r="A30" s="41" t="s">
        <v>59</v>
      </c>
      <c r="B30" s="42">
        <v>3158</v>
      </c>
      <c r="C30" s="42">
        <v>31580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2">
        <v>3111</v>
      </c>
      <c r="AC30" s="42">
        <v>31112</v>
      </c>
      <c r="AD30" s="44">
        <v>0</v>
      </c>
      <c r="AE30" s="44">
        <v>0</v>
      </c>
      <c r="AF30" s="36">
        <f t="shared" si="8"/>
        <v>0.98511716276124128</v>
      </c>
      <c r="AG30" s="36">
        <f t="shared" si="8"/>
        <v>0.98518049398353391</v>
      </c>
      <c r="AH30" s="48">
        <v>88</v>
      </c>
      <c r="AI30" s="45">
        <v>2900</v>
      </c>
      <c r="AJ30" s="22">
        <v>46</v>
      </c>
      <c r="AK30" s="22">
        <v>58</v>
      </c>
      <c r="AL30" s="22">
        <v>105</v>
      </c>
      <c r="AM30" s="22">
        <v>58</v>
      </c>
      <c r="AN30" s="22">
        <v>58</v>
      </c>
      <c r="AO30" s="22">
        <v>32</v>
      </c>
      <c r="AP30" s="22">
        <v>35</v>
      </c>
    </row>
    <row r="31" spans="1:42" x14ac:dyDescent="0.35">
      <c r="A31" s="49" t="s">
        <v>60</v>
      </c>
      <c r="B31" s="38">
        <f>SUM(B32:B36)</f>
        <v>7337</v>
      </c>
      <c r="C31" s="38">
        <f>SUM(C32:C36)</f>
        <v>73370</v>
      </c>
      <c r="D31" s="38">
        <f t="shared" ref="D31:AC31" si="11">SUM(D32:D36)</f>
        <v>4</v>
      </c>
      <c r="E31" s="38">
        <f t="shared" si="11"/>
        <v>40</v>
      </c>
      <c r="F31" s="38">
        <f t="shared" si="11"/>
        <v>4</v>
      </c>
      <c r="G31" s="38">
        <f t="shared" si="11"/>
        <v>40</v>
      </c>
      <c r="H31" s="38">
        <f t="shared" si="11"/>
        <v>60</v>
      </c>
      <c r="I31" s="38">
        <f t="shared" si="11"/>
        <v>618</v>
      </c>
      <c r="J31" s="38">
        <f t="shared" si="11"/>
        <v>50</v>
      </c>
      <c r="K31" s="38">
        <f t="shared" si="11"/>
        <v>521</v>
      </c>
      <c r="L31" s="38">
        <f t="shared" si="11"/>
        <v>46</v>
      </c>
      <c r="M31" s="38">
        <f t="shared" si="11"/>
        <v>481</v>
      </c>
      <c r="N31" s="38">
        <f t="shared" si="11"/>
        <v>65</v>
      </c>
      <c r="O31" s="38">
        <f t="shared" si="11"/>
        <v>725</v>
      </c>
      <c r="P31" s="38">
        <f t="shared" si="11"/>
        <v>97</v>
      </c>
      <c r="Q31" s="38">
        <f t="shared" si="11"/>
        <v>1078</v>
      </c>
      <c r="R31" s="38">
        <f t="shared" si="11"/>
        <v>73</v>
      </c>
      <c r="S31" s="38">
        <f t="shared" si="11"/>
        <v>881</v>
      </c>
      <c r="T31" s="38">
        <f t="shared" si="11"/>
        <v>11</v>
      </c>
      <c r="U31" s="38">
        <f t="shared" si="11"/>
        <v>129</v>
      </c>
      <c r="V31" s="38">
        <f t="shared" si="11"/>
        <v>500</v>
      </c>
      <c r="W31" s="38">
        <f t="shared" si="11"/>
        <v>5015</v>
      </c>
      <c r="X31" s="38">
        <f t="shared" si="11"/>
        <v>27</v>
      </c>
      <c r="Y31" s="38">
        <f t="shared" si="11"/>
        <v>308</v>
      </c>
      <c r="Z31" s="38">
        <f t="shared" si="11"/>
        <v>0</v>
      </c>
      <c r="AA31" s="38">
        <f t="shared" si="11"/>
        <v>0</v>
      </c>
      <c r="AB31" s="38">
        <f t="shared" si="11"/>
        <v>6641</v>
      </c>
      <c r="AC31" s="38">
        <f t="shared" si="11"/>
        <v>67016</v>
      </c>
      <c r="AD31" s="39">
        <v>0</v>
      </c>
      <c r="AE31" s="39">
        <v>0</v>
      </c>
      <c r="AF31" s="25">
        <f t="shared" si="8"/>
        <v>0.90513833992094861</v>
      </c>
      <c r="AG31" s="25">
        <f t="shared" si="8"/>
        <v>0.91339784653127987</v>
      </c>
      <c r="AH31" s="38">
        <f>SUM(AH32:AH33)</f>
        <v>2124</v>
      </c>
      <c r="AI31" s="38">
        <f>SUM(AI32:AI33)</f>
        <v>4388</v>
      </c>
      <c r="AJ31" s="38">
        <f>SUM(AJ32:AJ33)</f>
        <v>72</v>
      </c>
      <c r="AK31" s="38">
        <f t="shared" ref="AK31:AP31" si="12">SUM(AK32:AK33)</f>
        <v>39</v>
      </c>
      <c r="AL31" s="38">
        <f t="shared" si="12"/>
        <v>281</v>
      </c>
      <c r="AM31" s="38">
        <f t="shared" si="12"/>
        <v>497</v>
      </c>
      <c r="AN31" s="38">
        <f t="shared" si="12"/>
        <v>162</v>
      </c>
      <c r="AO31" s="38">
        <f t="shared" si="12"/>
        <v>142</v>
      </c>
      <c r="AP31" s="38">
        <f t="shared" si="12"/>
        <v>123</v>
      </c>
    </row>
    <row r="32" spans="1:42" x14ac:dyDescent="0.35">
      <c r="A32" s="50" t="s">
        <v>61</v>
      </c>
      <c r="B32" s="42">
        <v>4802</v>
      </c>
      <c r="C32" s="42">
        <v>48020</v>
      </c>
      <c r="D32" s="43"/>
      <c r="E32" s="43"/>
      <c r="F32" s="43"/>
      <c r="G32" s="43"/>
      <c r="H32" s="43"/>
      <c r="I32" s="43"/>
      <c r="J32" s="43"/>
      <c r="K32" s="43"/>
      <c r="L32" s="43">
        <v>12</v>
      </c>
      <c r="M32" s="43">
        <v>120</v>
      </c>
      <c r="N32" s="43">
        <v>25</v>
      </c>
      <c r="O32" s="43">
        <v>250</v>
      </c>
      <c r="P32" s="43"/>
      <c r="Q32" s="43"/>
      <c r="R32" s="43"/>
      <c r="S32" s="43"/>
      <c r="T32" s="43"/>
      <c r="U32" s="43"/>
      <c r="V32" s="43"/>
      <c r="W32" s="43"/>
      <c r="X32" s="43">
        <v>26</v>
      </c>
      <c r="Y32" s="43">
        <v>260</v>
      </c>
      <c r="Z32" s="43"/>
      <c r="AA32" s="43"/>
      <c r="AB32" s="42">
        <v>4852</v>
      </c>
      <c r="AC32" s="42">
        <v>48560</v>
      </c>
      <c r="AD32" s="44">
        <v>0</v>
      </c>
      <c r="AE32" s="44">
        <v>0</v>
      </c>
      <c r="AF32" s="36">
        <f t="shared" si="8"/>
        <v>1.0104123281965847</v>
      </c>
      <c r="AG32" s="36">
        <f t="shared" si="8"/>
        <v>1.0112453144523115</v>
      </c>
      <c r="AH32" s="45">
        <v>1455</v>
      </c>
      <c r="AI32" s="45">
        <v>3268</v>
      </c>
      <c r="AJ32" s="22">
        <v>14</v>
      </c>
      <c r="AK32" s="22">
        <v>3</v>
      </c>
      <c r="AL32" s="22">
        <v>42</v>
      </c>
      <c r="AM32" s="22">
        <v>197</v>
      </c>
      <c r="AN32" s="22">
        <v>85</v>
      </c>
      <c r="AO32" s="22">
        <v>107</v>
      </c>
      <c r="AP32" s="22">
        <v>78</v>
      </c>
    </row>
    <row r="33" spans="1:42" x14ac:dyDescent="0.35">
      <c r="A33" s="50" t="s">
        <v>62</v>
      </c>
      <c r="B33" s="42">
        <v>1076</v>
      </c>
      <c r="C33" s="42">
        <v>10760</v>
      </c>
      <c r="D33" s="43">
        <v>4</v>
      </c>
      <c r="E33" s="43">
        <v>40</v>
      </c>
      <c r="F33" s="43">
        <v>4</v>
      </c>
      <c r="G33" s="43">
        <v>40</v>
      </c>
      <c r="H33" s="43">
        <v>60</v>
      </c>
      <c r="I33" s="43">
        <v>618</v>
      </c>
      <c r="J33" s="43">
        <v>50</v>
      </c>
      <c r="K33" s="43">
        <v>521</v>
      </c>
      <c r="L33" s="43">
        <v>34</v>
      </c>
      <c r="M33" s="43">
        <v>361</v>
      </c>
      <c r="N33" s="43">
        <v>40</v>
      </c>
      <c r="O33" s="43">
        <v>475</v>
      </c>
      <c r="P33" s="43">
        <v>97</v>
      </c>
      <c r="Q33" s="43">
        <v>1078</v>
      </c>
      <c r="R33" s="43">
        <v>73</v>
      </c>
      <c r="S33" s="43">
        <v>881</v>
      </c>
      <c r="T33" s="43">
        <v>11</v>
      </c>
      <c r="U33" s="43">
        <v>129</v>
      </c>
      <c r="V33" s="43">
        <v>500</v>
      </c>
      <c r="W33" s="43">
        <v>5015</v>
      </c>
      <c r="X33" s="43">
        <v>1</v>
      </c>
      <c r="Y33" s="43">
        <v>48</v>
      </c>
      <c r="Z33" s="43"/>
      <c r="AA33" s="43"/>
      <c r="AB33" s="42">
        <v>1789</v>
      </c>
      <c r="AC33" s="42">
        <v>18456</v>
      </c>
      <c r="AD33" s="44">
        <v>0</v>
      </c>
      <c r="AE33" s="44">
        <v>0</v>
      </c>
      <c r="AF33" s="36">
        <f t="shared" si="8"/>
        <v>1.6626394052044611</v>
      </c>
      <c r="AG33" s="36">
        <f t="shared" si="8"/>
        <v>1.7152416356877322</v>
      </c>
      <c r="AH33" s="45">
        <v>669</v>
      </c>
      <c r="AI33" s="45">
        <v>1120</v>
      </c>
      <c r="AJ33" s="22">
        <v>58</v>
      </c>
      <c r="AK33" s="22">
        <v>36</v>
      </c>
      <c r="AL33" s="22">
        <v>239</v>
      </c>
      <c r="AM33" s="22">
        <v>300</v>
      </c>
      <c r="AN33" s="22">
        <v>77</v>
      </c>
      <c r="AO33" s="22">
        <v>35</v>
      </c>
      <c r="AP33" s="22">
        <v>45</v>
      </c>
    </row>
    <row r="34" spans="1:42" hidden="1" x14ac:dyDescent="0.35">
      <c r="A34" s="50" t="s">
        <v>63</v>
      </c>
      <c r="B34" s="42">
        <v>517</v>
      </c>
      <c r="C34" s="42">
        <v>5170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6">
        <v>0</v>
      </c>
      <c r="AC34" s="46">
        <v>0</v>
      </c>
      <c r="AD34" s="44">
        <v>0</v>
      </c>
      <c r="AE34" s="44">
        <v>0</v>
      </c>
      <c r="AF34" s="36">
        <f t="shared" si="8"/>
        <v>0</v>
      </c>
      <c r="AG34" s="36">
        <f t="shared" si="8"/>
        <v>0</v>
      </c>
      <c r="AH34" s="45">
        <v>0</v>
      </c>
      <c r="AI34" s="45">
        <v>0</v>
      </c>
      <c r="AJ34" s="22"/>
      <c r="AK34" s="22"/>
      <c r="AL34" s="22"/>
      <c r="AM34" s="22"/>
      <c r="AN34" s="22"/>
      <c r="AO34" s="22"/>
      <c r="AP34" s="22"/>
    </row>
    <row r="35" spans="1:42" hidden="1" x14ac:dyDescent="0.35">
      <c r="A35" s="50" t="s">
        <v>64</v>
      </c>
      <c r="B35" s="42">
        <v>485</v>
      </c>
      <c r="C35" s="42">
        <v>4850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6">
        <v>0</v>
      </c>
      <c r="AC35" s="46">
        <v>0</v>
      </c>
      <c r="AD35" s="44">
        <v>0</v>
      </c>
      <c r="AE35" s="44">
        <v>0</v>
      </c>
      <c r="AF35" s="36">
        <f t="shared" si="8"/>
        <v>0</v>
      </c>
      <c r="AG35" s="36">
        <f t="shared" si="8"/>
        <v>0</v>
      </c>
      <c r="AH35" s="45">
        <v>0</v>
      </c>
      <c r="AI35" s="45">
        <v>0</v>
      </c>
      <c r="AJ35" s="22"/>
      <c r="AK35" s="22"/>
      <c r="AL35" s="22"/>
      <c r="AM35" s="22"/>
      <c r="AN35" s="22"/>
      <c r="AO35" s="22"/>
      <c r="AP35" s="22"/>
    </row>
    <row r="36" spans="1:42" hidden="1" x14ac:dyDescent="0.35">
      <c r="A36" s="50" t="s">
        <v>65</v>
      </c>
      <c r="B36" s="42">
        <v>457</v>
      </c>
      <c r="C36" s="42">
        <v>4570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6">
        <v>0</v>
      </c>
      <c r="AC36" s="46">
        <v>0</v>
      </c>
      <c r="AD36" s="44">
        <v>0</v>
      </c>
      <c r="AE36" s="44">
        <v>0</v>
      </c>
      <c r="AF36" s="36">
        <f t="shared" si="8"/>
        <v>0</v>
      </c>
      <c r="AG36" s="36">
        <f t="shared" si="8"/>
        <v>0</v>
      </c>
      <c r="AH36" s="45">
        <v>0</v>
      </c>
      <c r="AI36" s="45">
        <v>0</v>
      </c>
      <c r="AJ36" s="22"/>
      <c r="AK36" s="22"/>
      <c r="AL36" s="22"/>
      <c r="AM36" s="22"/>
      <c r="AN36" s="22"/>
      <c r="AO36" s="22"/>
      <c r="AP36" s="22"/>
    </row>
    <row r="37" spans="1:42" x14ac:dyDescent="0.35">
      <c r="A37" s="51" t="s">
        <v>66</v>
      </c>
      <c r="B37" s="38">
        <f>SUM(B38:B41)</f>
        <v>5357</v>
      </c>
      <c r="C37" s="38">
        <f>SUM(C38:C41)</f>
        <v>53570</v>
      </c>
      <c r="D37" s="38">
        <f t="shared" ref="D37:AC37" si="13">SUM(D38:D41)</f>
        <v>17</v>
      </c>
      <c r="E37" s="38">
        <f t="shared" si="13"/>
        <v>175</v>
      </c>
      <c r="F37" s="38">
        <f t="shared" si="13"/>
        <v>21</v>
      </c>
      <c r="G37" s="38">
        <f t="shared" si="13"/>
        <v>235</v>
      </c>
      <c r="H37" s="38">
        <f t="shared" si="13"/>
        <v>49</v>
      </c>
      <c r="I37" s="38">
        <f t="shared" si="13"/>
        <v>506</v>
      </c>
      <c r="J37" s="38">
        <f t="shared" si="13"/>
        <v>4</v>
      </c>
      <c r="K37" s="38">
        <f t="shared" si="13"/>
        <v>43</v>
      </c>
      <c r="L37" s="38">
        <f t="shared" si="13"/>
        <v>14</v>
      </c>
      <c r="M37" s="38">
        <f t="shared" si="13"/>
        <v>143</v>
      </c>
      <c r="N37" s="38">
        <f t="shared" si="13"/>
        <v>22</v>
      </c>
      <c r="O37" s="38">
        <f t="shared" si="13"/>
        <v>241</v>
      </c>
      <c r="P37" s="38">
        <f t="shared" si="13"/>
        <v>0</v>
      </c>
      <c r="Q37" s="38">
        <f t="shared" si="13"/>
        <v>0</v>
      </c>
      <c r="R37" s="38">
        <f t="shared" si="13"/>
        <v>411</v>
      </c>
      <c r="S37" s="38">
        <f t="shared" si="13"/>
        <v>4110</v>
      </c>
      <c r="T37" s="38">
        <f t="shared" si="13"/>
        <v>0</v>
      </c>
      <c r="U37" s="38">
        <f t="shared" si="13"/>
        <v>0</v>
      </c>
      <c r="V37" s="38">
        <f t="shared" si="13"/>
        <v>0</v>
      </c>
      <c r="W37" s="38">
        <f t="shared" si="13"/>
        <v>0</v>
      </c>
      <c r="X37" s="38">
        <f t="shared" si="13"/>
        <v>0</v>
      </c>
      <c r="Y37" s="38">
        <f t="shared" si="13"/>
        <v>0</v>
      </c>
      <c r="Z37" s="38">
        <f t="shared" si="13"/>
        <v>0</v>
      </c>
      <c r="AA37" s="38">
        <f t="shared" si="13"/>
        <v>0</v>
      </c>
      <c r="AB37" s="38">
        <f t="shared" si="13"/>
        <v>5303</v>
      </c>
      <c r="AC37" s="38">
        <f t="shared" si="13"/>
        <v>53059</v>
      </c>
      <c r="AD37" s="44">
        <v>0</v>
      </c>
      <c r="AE37" s="44">
        <v>0</v>
      </c>
      <c r="AF37" s="25">
        <f t="shared" si="8"/>
        <v>0.98991973119283183</v>
      </c>
      <c r="AG37" s="25">
        <f t="shared" si="8"/>
        <v>0.99046107896210567</v>
      </c>
      <c r="AH37" s="38">
        <f t="shared" ref="AH37:AP37" si="14">SUM(AH38:AH41)</f>
        <v>1839</v>
      </c>
      <c r="AI37" s="38">
        <f t="shared" si="14"/>
        <v>3190</v>
      </c>
      <c r="AJ37" s="38">
        <f t="shared" si="14"/>
        <v>191</v>
      </c>
      <c r="AK37" s="38">
        <f t="shared" si="14"/>
        <v>249</v>
      </c>
      <c r="AL37" s="38">
        <f t="shared" si="14"/>
        <v>381</v>
      </c>
      <c r="AM37" s="38">
        <f t="shared" si="14"/>
        <v>221</v>
      </c>
      <c r="AN37" s="38">
        <f t="shared" si="14"/>
        <v>492</v>
      </c>
      <c r="AO37" s="38">
        <f t="shared" si="14"/>
        <v>633</v>
      </c>
      <c r="AP37" s="38">
        <f t="shared" si="14"/>
        <v>622</v>
      </c>
    </row>
    <row r="38" spans="1:42" x14ac:dyDescent="0.35">
      <c r="A38" s="50" t="s">
        <v>67</v>
      </c>
      <c r="B38" s="42">
        <v>826</v>
      </c>
      <c r="C38" s="42">
        <v>8260</v>
      </c>
      <c r="D38" s="43">
        <v>17</v>
      </c>
      <c r="E38" s="43">
        <v>175</v>
      </c>
      <c r="F38" s="43">
        <v>21</v>
      </c>
      <c r="G38" s="43">
        <v>235</v>
      </c>
      <c r="H38" s="43">
        <v>49</v>
      </c>
      <c r="I38" s="43">
        <v>506</v>
      </c>
      <c r="J38" s="43">
        <v>4</v>
      </c>
      <c r="K38" s="43">
        <v>43</v>
      </c>
      <c r="L38" s="43">
        <v>14</v>
      </c>
      <c r="M38" s="43">
        <v>143</v>
      </c>
      <c r="N38" s="43">
        <v>22</v>
      </c>
      <c r="O38" s="43">
        <v>241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2">
        <v>902</v>
      </c>
      <c r="AC38" s="42">
        <v>9027</v>
      </c>
      <c r="AD38" s="44">
        <v>0</v>
      </c>
      <c r="AE38" s="44">
        <v>0</v>
      </c>
      <c r="AF38" s="36">
        <f t="shared" si="8"/>
        <v>1.0920096852300243</v>
      </c>
      <c r="AG38" s="36">
        <f t="shared" si="8"/>
        <v>1.0928571428571427</v>
      </c>
      <c r="AH38" s="45">
        <v>889</v>
      </c>
      <c r="AI38" s="45">
        <v>13</v>
      </c>
      <c r="AJ38" s="22">
        <v>104</v>
      </c>
      <c r="AK38" s="22">
        <v>128</v>
      </c>
      <c r="AL38" s="22">
        <v>225</v>
      </c>
      <c r="AM38" s="22">
        <v>85</v>
      </c>
      <c r="AN38" s="22">
        <v>419</v>
      </c>
      <c r="AO38" s="22">
        <v>357</v>
      </c>
      <c r="AP38" s="22">
        <v>167</v>
      </c>
    </row>
    <row r="39" spans="1:42" x14ac:dyDescent="0.35">
      <c r="A39" s="50" t="s">
        <v>68</v>
      </c>
      <c r="B39" s="42">
        <v>3275</v>
      </c>
      <c r="C39" s="42">
        <v>32750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>
        <v>411</v>
      </c>
      <c r="S39" s="43">
        <v>4110</v>
      </c>
      <c r="T39" s="43"/>
      <c r="U39" s="43"/>
      <c r="V39" s="43"/>
      <c r="W39" s="43"/>
      <c r="X39" s="43"/>
      <c r="Y39" s="43"/>
      <c r="Z39" s="43"/>
      <c r="AA39" s="43"/>
      <c r="AB39" s="42">
        <v>3165</v>
      </c>
      <c r="AC39" s="42">
        <v>31658</v>
      </c>
      <c r="AD39" s="44">
        <v>0</v>
      </c>
      <c r="AE39" s="44">
        <v>0</v>
      </c>
      <c r="AF39" s="36">
        <f t="shared" ref="AF39:AG48" si="15">AB39/B39</f>
        <v>0.96641221374045805</v>
      </c>
      <c r="AG39" s="36">
        <f t="shared" si="15"/>
        <v>0.96665648854961828</v>
      </c>
      <c r="AH39" s="45">
        <v>785</v>
      </c>
      <c r="AI39" s="45">
        <v>2200</v>
      </c>
      <c r="AJ39" s="22">
        <v>27</v>
      </c>
      <c r="AK39" s="22">
        <v>9</v>
      </c>
      <c r="AL39" s="22">
        <v>98</v>
      </c>
      <c r="AM39" s="22">
        <v>70</v>
      </c>
      <c r="AN39" s="22">
        <v>39</v>
      </c>
      <c r="AO39" s="22">
        <v>116</v>
      </c>
      <c r="AP39" s="22">
        <v>148</v>
      </c>
    </row>
    <row r="40" spans="1:42" x14ac:dyDescent="0.35">
      <c r="A40" s="50" t="s">
        <v>69</v>
      </c>
      <c r="B40" s="42">
        <v>526</v>
      </c>
      <c r="C40" s="42">
        <v>5260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6">
        <v>518</v>
      </c>
      <c r="AC40" s="42">
        <v>5189</v>
      </c>
      <c r="AD40" s="44">
        <v>0</v>
      </c>
      <c r="AE40" s="44">
        <v>0</v>
      </c>
      <c r="AF40" s="36">
        <f t="shared" si="15"/>
        <v>0.98479087452471481</v>
      </c>
      <c r="AG40" s="36">
        <f t="shared" si="15"/>
        <v>0.98650190114068437</v>
      </c>
      <c r="AH40" s="45">
        <v>78</v>
      </c>
      <c r="AI40" s="45">
        <v>410</v>
      </c>
      <c r="AJ40" s="22">
        <v>2</v>
      </c>
      <c r="AK40" s="22">
        <v>58</v>
      </c>
      <c r="AL40" s="22">
        <v>52</v>
      </c>
      <c r="AM40" s="22">
        <v>52</v>
      </c>
      <c r="AN40" s="22">
        <v>23</v>
      </c>
      <c r="AO40" s="22">
        <v>112</v>
      </c>
      <c r="AP40" s="22">
        <v>222</v>
      </c>
    </row>
    <row r="41" spans="1:42" x14ac:dyDescent="0.35">
      <c r="A41" s="50" t="s">
        <v>70</v>
      </c>
      <c r="B41" s="42">
        <v>730</v>
      </c>
      <c r="C41" s="42">
        <v>7300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6">
        <v>718</v>
      </c>
      <c r="AC41" s="42">
        <v>7185</v>
      </c>
      <c r="AD41" s="44">
        <v>0</v>
      </c>
      <c r="AE41" s="44">
        <v>0</v>
      </c>
      <c r="AF41" s="36">
        <f t="shared" si="15"/>
        <v>0.98356164383561639</v>
      </c>
      <c r="AG41" s="36">
        <f t="shared" si="15"/>
        <v>0.98424657534246573</v>
      </c>
      <c r="AH41" s="45">
        <v>87</v>
      </c>
      <c r="AI41" s="45">
        <v>567</v>
      </c>
      <c r="AJ41" s="22">
        <v>58</v>
      </c>
      <c r="AK41" s="22">
        <v>54</v>
      </c>
      <c r="AL41" s="22">
        <v>6</v>
      </c>
      <c r="AM41" s="22">
        <v>14</v>
      </c>
      <c r="AN41" s="22">
        <v>11</v>
      </c>
      <c r="AO41" s="22">
        <v>48</v>
      </c>
      <c r="AP41" s="22">
        <v>85</v>
      </c>
    </row>
    <row r="42" spans="1:42" x14ac:dyDescent="0.35">
      <c r="A42" s="49" t="s">
        <v>71</v>
      </c>
      <c r="B42" s="38">
        <f>SUM(B43:B48)</f>
        <v>2445</v>
      </c>
      <c r="C42" s="38">
        <f>SUM(C43:C48)</f>
        <v>24450</v>
      </c>
      <c r="D42" s="38">
        <f t="shared" ref="D42:AC42" si="16">SUM(D43:D48)</f>
        <v>0</v>
      </c>
      <c r="E42" s="38">
        <f t="shared" si="16"/>
        <v>0</v>
      </c>
      <c r="F42" s="38">
        <f t="shared" si="16"/>
        <v>0</v>
      </c>
      <c r="G42" s="38">
        <f t="shared" si="16"/>
        <v>0</v>
      </c>
      <c r="H42" s="38">
        <f t="shared" si="16"/>
        <v>65</v>
      </c>
      <c r="I42" s="38">
        <f t="shared" si="16"/>
        <v>650</v>
      </c>
      <c r="J42" s="38">
        <f t="shared" si="16"/>
        <v>18</v>
      </c>
      <c r="K42" s="38">
        <f t="shared" si="16"/>
        <v>180</v>
      </c>
      <c r="L42" s="38">
        <f t="shared" si="16"/>
        <v>84</v>
      </c>
      <c r="M42" s="38">
        <f t="shared" si="16"/>
        <v>860</v>
      </c>
      <c r="N42" s="38">
        <f t="shared" si="16"/>
        <v>50</v>
      </c>
      <c r="O42" s="38">
        <f t="shared" si="16"/>
        <v>500</v>
      </c>
      <c r="P42" s="38">
        <f t="shared" si="16"/>
        <v>0</v>
      </c>
      <c r="Q42" s="38">
        <f t="shared" si="16"/>
        <v>0</v>
      </c>
      <c r="R42" s="38">
        <f t="shared" si="16"/>
        <v>0</v>
      </c>
      <c r="S42" s="38">
        <f t="shared" si="16"/>
        <v>0</v>
      </c>
      <c r="T42" s="38">
        <f t="shared" si="16"/>
        <v>0</v>
      </c>
      <c r="U42" s="38">
        <f t="shared" si="16"/>
        <v>0</v>
      </c>
      <c r="V42" s="38">
        <f t="shared" si="16"/>
        <v>0</v>
      </c>
      <c r="W42" s="38">
        <f t="shared" si="16"/>
        <v>0</v>
      </c>
      <c r="X42" s="38">
        <f t="shared" si="16"/>
        <v>0</v>
      </c>
      <c r="Y42" s="38">
        <f t="shared" si="16"/>
        <v>0</v>
      </c>
      <c r="Z42" s="38">
        <f t="shared" si="16"/>
        <v>23</v>
      </c>
      <c r="AA42" s="38">
        <f t="shared" si="16"/>
        <v>230</v>
      </c>
      <c r="AB42" s="38">
        <f t="shared" si="16"/>
        <v>2465</v>
      </c>
      <c r="AC42" s="38">
        <f t="shared" si="16"/>
        <v>24752</v>
      </c>
      <c r="AD42" s="39">
        <v>0</v>
      </c>
      <c r="AE42" s="39">
        <v>0</v>
      </c>
      <c r="AF42" s="25">
        <f t="shared" si="15"/>
        <v>1.0081799591002045</v>
      </c>
      <c r="AG42" s="25">
        <f t="shared" si="15"/>
        <v>1.0123517382413088</v>
      </c>
      <c r="AH42" s="38">
        <f t="shared" ref="AH42:AP42" si="17">SUM(AH43:AH48)</f>
        <v>723</v>
      </c>
      <c r="AI42" s="38">
        <f t="shared" si="17"/>
        <v>1732</v>
      </c>
      <c r="AJ42" s="40">
        <f t="shared" ref="AJ42" si="18">SUM(AJ43:AJ46)</f>
        <v>106</v>
      </c>
      <c r="AK42" s="38">
        <f t="shared" si="17"/>
        <v>509</v>
      </c>
      <c r="AL42" s="38">
        <f t="shared" si="17"/>
        <v>246</v>
      </c>
      <c r="AM42" s="38">
        <f t="shared" si="17"/>
        <v>160</v>
      </c>
      <c r="AN42" s="38">
        <f t="shared" si="17"/>
        <v>220</v>
      </c>
      <c r="AO42" s="38">
        <f t="shared" si="17"/>
        <v>151</v>
      </c>
      <c r="AP42" s="38">
        <f t="shared" si="17"/>
        <v>250</v>
      </c>
    </row>
    <row r="43" spans="1:42" x14ac:dyDescent="0.35">
      <c r="A43" s="50" t="s">
        <v>72</v>
      </c>
      <c r="B43" s="42">
        <v>123</v>
      </c>
      <c r="C43" s="42">
        <v>1230</v>
      </c>
      <c r="D43" s="43"/>
      <c r="E43" s="43"/>
      <c r="F43" s="43"/>
      <c r="G43" s="43"/>
      <c r="H43" s="43"/>
      <c r="I43" s="43"/>
      <c r="J43" s="43">
        <v>18</v>
      </c>
      <c r="K43" s="43">
        <v>180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2">
        <v>118</v>
      </c>
      <c r="AC43" s="42">
        <v>1184</v>
      </c>
      <c r="AD43" s="44">
        <v>0</v>
      </c>
      <c r="AE43" s="44">
        <v>0</v>
      </c>
      <c r="AF43" s="36">
        <f t="shared" si="15"/>
        <v>0.95934959349593496</v>
      </c>
      <c r="AG43" s="36">
        <f t="shared" si="15"/>
        <v>0.9626016260162602</v>
      </c>
      <c r="AH43" s="45">
        <v>11</v>
      </c>
      <c r="AI43" s="45">
        <v>97</v>
      </c>
      <c r="AJ43" s="22">
        <v>52</v>
      </c>
      <c r="AK43" s="22">
        <v>123</v>
      </c>
      <c r="AL43" s="22">
        <v>10</v>
      </c>
      <c r="AM43" s="22">
        <v>4</v>
      </c>
      <c r="AN43" s="22">
        <v>6</v>
      </c>
      <c r="AO43" s="22">
        <v>28</v>
      </c>
      <c r="AP43" s="22">
        <v>31</v>
      </c>
    </row>
    <row r="44" spans="1:42" x14ac:dyDescent="0.35">
      <c r="A44" s="50" t="s">
        <v>73</v>
      </c>
      <c r="B44" s="42">
        <v>335</v>
      </c>
      <c r="C44" s="42">
        <v>3350</v>
      </c>
      <c r="D44" s="43"/>
      <c r="E44" s="43"/>
      <c r="F44" s="43"/>
      <c r="G44" s="43"/>
      <c r="H44" s="43"/>
      <c r="I44" s="43"/>
      <c r="J44" s="43"/>
      <c r="K44" s="43"/>
      <c r="L44" s="43">
        <v>84</v>
      </c>
      <c r="M44" s="43">
        <v>860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2">
        <v>397</v>
      </c>
      <c r="AC44" s="42">
        <v>3974</v>
      </c>
      <c r="AD44" s="44">
        <v>0</v>
      </c>
      <c r="AE44" s="44">
        <v>0</v>
      </c>
      <c r="AF44" s="36">
        <f t="shared" si="15"/>
        <v>1.1850746268656716</v>
      </c>
      <c r="AG44" s="36">
        <f t="shared" si="15"/>
        <v>1.186268656716418</v>
      </c>
      <c r="AH44" s="45">
        <v>98</v>
      </c>
      <c r="AI44" s="45">
        <v>299</v>
      </c>
      <c r="AJ44" s="22">
        <v>18</v>
      </c>
      <c r="AK44" s="22">
        <v>215</v>
      </c>
      <c r="AL44" s="22">
        <v>30</v>
      </c>
      <c r="AM44" s="22">
        <v>47</v>
      </c>
      <c r="AN44" s="22">
        <v>66</v>
      </c>
      <c r="AO44" s="22">
        <v>46</v>
      </c>
      <c r="AP44" s="22">
        <v>75</v>
      </c>
    </row>
    <row r="45" spans="1:42" x14ac:dyDescent="0.35">
      <c r="A45" s="50" t="s">
        <v>74</v>
      </c>
      <c r="B45" s="42">
        <v>21</v>
      </c>
      <c r="C45" s="42">
        <v>210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>
        <v>50</v>
      </c>
      <c r="O45" s="43">
        <v>500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2">
        <v>38</v>
      </c>
      <c r="AC45" s="42">
        <v>382</v>
      </c>
      <c r="AD45" s="44">
        <v>0</v>
      </c>
      <c r="AE45" s="44">
        <v>0</v>
      </c>
      <c r="AF45" s="36">
        <f t="shared" si="15"/>
        <v>1.8095238095238095</v>
      </c>
      <c r="AG45" s="36">
        <f t="shared" si="15"/>
        <v>1.819047619047619</v>
      </c>
      <c r="AH45" s="45">
        <v>18</v>
      </c>
      <c r="AI45" s="45">
        <v>20</v>
      </c>
      <c r="AJ45" s="22">
        <v>12</v>
      </c>
      <c r="AK45" s="22">
        <v>10</v>
      </c>
      <c r="AL45" s="22">
        <v>11</v>
      </c>
      <c r="AM45" s="22">
        <v>12</v>
      </c>
      <c r="AN45" s="22">
        <v>13</v>
      </c>
      <c r="AO45" s="22">
        <v>11</v>
      </c>
      <c r="AP45" s="22">
        <v>11</v>
      </c>
    </row>
    <row r="46" spans="1:42" x14ac:dyDescent="0.35">
      <c r="A46" s="50" t="s">
        <v>75</v>
      </c>
      <c r="B46" s="42">
        <v>428</v>
      </c>
      <c r="C46" s="42">
        <v>4280</v>
      </c>
      <c r="D46" s="43"/>
      <c r="E46" s="43"/>
      <c r="F46" s="43"/>
      <c r="G46" s="43"/>
      <c r="H46" s="43">
        <v>65</v>
      </c>
      <c r="I46" s="43">
        <v>650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2">
        <v>398</v>
      </c>
      <c r="AC46" s="42">
        <v>3987</v>
      </c>
      <c r="AD46" s="44">
        <v>0</v>
      </c>
      <c r="AE46" s="44">
        <v>0</v>
      </c>
      <c r="AF46" s="36">
        <f t="shared" si="15"/>
        <v>0.92990654205607481</v>
      </c>
      <c r="AG46" s="36">
        <f t="shared" si="15"/>
        <v>0.93154205607476637</v>
      </c>
      <c r="AH46" s="45">
        <v>36</v>
      </c>
      <c r="AI46" s="45">
        <v>362</v>
      </c>
      <c r="AJ46" s="22">
        <v>24</v>
      </c>
      <c r="AK46" s="22">
        <v>141</v>
      </c>
      <c r="AL46" s="22">
        <v>22</v>
      </c>
      <c r="AM46" s="22">
        <v>50</v>
      </c>
      <c r="AN46" s="22">
        <v>17</v>
      </c>
      <c r="AO46" s="22">
        <v>19</v>
      </c>
      <c r="AP46" s="22">
        <v>52</v>
      </c>
    </row>
    <row r="47" spans="1:42" x14ac:dyDescent="0.35">
      <c r="A47" s="50" t="s">
        <v>76</v>
      </c>
      <c r="B47" s="42">
        <v>1166</v>
      </c>
      <c r="C47" s="42">
        <v>11660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>
        <v>23</v>
      </c>
      <c r="AA47" s="43">
        <v>230</v>
      </c>
      <c r="AB47" s="42">
        <v>1156</v>
      </c>
      <c r="AC47" s="42">
        <v>11541</v>
      </c>
      <c r="AD47" s="44">
        <v>0</v>
      </c>
      <c r="AE47" s="44">
        <v>0</v>
      </c>
      <c r="AF47" s="36">
        <f t="shared" si="15"/>
        <v>0.99142367066895365</v>
      </c>
      <c r="AG47" s="36">
        <f t="shared" si="15"/>
        <v>0.98979416809605492</v>
      </c>
      <c r="AH47" s="45">
        <v>462</v>
      </c>
      <c r="AI47" s="45">
        <v>694</v>
      </c>
      <c r="AJ47" s="22">
        <v>16</v>
      </c>
      <c r="AK47" s="22">
        <v>11</v>
      </c>
      <c r="AL47" s="22">
        <v>97</v>
      </c>
      <c r="AM47" s="22">
        <v>22</v>
      </c>
      <c r="AN47" s="22">
        <v>54</v>
      </c>
      <c r="AO47" s="22">
        <v>22</v>
      </c>
      <c r="AP47" s="22">
        <v>52</v>
      </c>
    </row>
    <row r="48" spans="1:42" x14ac:dyDescent="0.35">
      <c r="A48" s="50" t="s">
        <v>77</v>
      </c>
      <c r="B48" s="42">
        <v>372</v>
      </c>
      <c r="C48" s="42">
        <v>3720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2">
        <v>358</v>
      </c>
      <c r="AC48" s="42">
        <v>3684</v>
      </c>
      <c r="AD48" s="44">
        <v>0</v>
      </c>
      <c r="AE48" s="44">
        <v>0</v>
      </c>
      <c r="AF48" s="36">
        <f t="shared" si="15"/>
        <v>0.9623655913978495</v>
      </c>
      <c r="AG48" s="36">
        <f t="shared" si="15"/>
        <v>0.99032258064516132</v>
      </c>
      <c r="AH48" s="45">
        <v>98</v>
      </c>
      <c r="AI48" s="45">
        <v>260</v>
      </c>
      <c r="AJ48" s="22">
        <v>56</v>
      </c>
      <c r="AK48" s="22">
        <v>9</v>
      </c>
      <c r="AL48" s="22">
        <v>76</v>
      </c>
      <c r="AM48" s="22">
        <v>25</v>
      </c>
      <c r="AN48" s="22">
        <v>64</v>
      </c>
      <c r="AO48" s="22">
        <v>25</v>
      </c>
      <c r="AP48" s="22">
        <v>29</v>
      </c>
    </row>
    <row r="49" spans="1:42" x14ac:dyDescent="0.35">
      <c r="A49" s="50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2"/>
      <c r="AC49" s="42"/>
      <c r="AD49" s="44"/>
      <c r="AE49" s="44"/>
      <c r="AF49" s="36"/>
      <c r="AG49" s="36"/>
      <c r="AH49" s="45"/>
      <c r="AI49" s="45"/>
      <c r="AJ49" s="22"/>
      <c r="AK49" s="22"/>
      <c r="AL49" s="22"/>
      <c r="AM49" s="22"/>
      <c r="AN49" s="22"/>
      <c r="AO49" s="22"/>
      <c r="AP49" s="22"/>
    </row>
    <row r="50" spans="1:42" x14ac:dyDescent="0.35">
      <c r="A50" s="52" t="s">
        <v>78</v>
      </c>
      <c r="B50" s="42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2"/>
      <c r="AC50" s="42"/>
      <c r="AD50" s="44"/>
      <c r="AE50" s="44"/>
      <c r="AF50" s="36"/>
      <c r="AG50" s="36"/>
      <c r="AH50" s="45"/>
      <c r="AI50" s="45"/>
      <c r="AJ50" s="22"/>
      <c r="AK50" s="22"/>
      <c r="AL50" s="22"/>
      <c r="AM50" s="22"/>
      <c r="AN50" s="22"/>
      <c r="AO50" s="22"/>
      <c r="AP50" s="22"/>
    </row>
    <row r="51" spans="1:42" x14ac:dyDescent="0.35">
      <c r="A51" s="49" t="s">
        <v>79</v>
      </c>
      <c r="B51" s="38">
        <f>SUM(B52:B57)</f>
        <v>9926</v>
      </c>
      <c r="C51" s="38">
        <f t="shared" ref="C51:AC51" si="19">SUM(C52:C57)</f>
        <v>99260</v>
      </c>
      <c r="D51" s="38">
        <f t="shared" si="19"/>
        <v>30</v>
      </c>
      <c r="E51" s="38">
        <f t="shared" si="19"/>
        <v>300</v>
      </c>
      <c r="F51" s="38">
        <f t="shared" si="19"/>
        <v>20</v>
      </c>
      <c r="G51" s="38">
        <f t="shared" si="19"/>
        <v>200</v>
      </c>
      <c r="H51" s="38">
        <f t="shared" si="19"/>
        <v>347</v>
      </c>
      <c r="I51" s="38">
        <f t="shared" si="19"/>
        <v>3470</v>
      </c>
      <c r="J51" s="38">
        <f t="shared" si="19"/>
        <v>424</v>
      </c>
      <c r="K51" s="38">
        <f t="shared" si="19"/>
        <v>4240</v>
      </c>
      <c r="L51" s="38">
        <f t="shared" si="19"/>
        <v>687</v>
      </c>
      <c r="M51" s="38">
        <f t="shared" si="19"/>
        <v>6870</v>
      </c>
      <c r="N51" s="38">
        <f t="shared" si="19"/>
        <v>359</v>
      </c>
      <c r="O51" s="38">
        <f t="shared" si="19"/>
        <v>3570</v>
      </c>
      <c r="P51" s="38">
        <f t="shared" si="19"/>
        <v>493</v>
      </c>
      <c r="Q51" s="38">
        <f t="shared" si="19"/>
        <v>4930</v>
      </c>
      <c r="R51" s="38">
        <f t="shared" si="19"/>
        <v>448</v>
      </c>
      <c r="S51" s="38">
        <f t="shared" si="19"/>
        <v>4500</v>
      </c>
      <c r="T51" s="38">
        <f t="shared" si="19"/>
        <v>350</v>
      </c>
      <c r="U51" s="38">
        <f t="shared" si="19"/>
        <v>3500</v>
      </c>
      <c r="V51" s="38">
        <f t="shared" si="19"/>
        <v>448</v>
      </c>
      <c r="W51" s="38">
        <f t="shared" si="19"/>
        <v>4480</v>
      </c>
      <c r="X51" s="38">
        <f t="shared" si="19"/>
        <v>673</v>
      </c>
      <c r="Y51" s="38">
        <f t="shared" si="19"/>
        <v>6740</v>
      </c>
      <c r="Z51" s="38">
        <f t="shared" si="19"/>
        <v>267</v>
      </c>
      <c r="AA51" s="38">
        <f t="shared" si="19"/>
        <v>2670</v>
      </c>
      <c r="AB51" s="38">
        <f t="shared" si="19"/>
        <v>10928</v>
      </c>
      <c r="AC51" s="38">
        <f t="shared" si="19"/>
        <v>105372</v>
      </c>
      <c r="AD51" s="39">
        <v>0</v>
      </c>
      <c r="AE51" s="39">
        <v>0</v>
      </c>
      <c r="AF51" s="25">
        <f t="shared" ref="AF51:AG66" si="20">AB51/B51</f>
        <v>1.1009470078581503</v>
      </c>
      <c r="AG51" s="25">
        <f t="shared" si="20"/>
        <v>1.0615756598831352</v>
      </c>
      <c r="AH51" s="38">
        <f t="shared" ref="AH51:AP51" si="21">SUM(AH52:AH57)</f>
        <v>7596</v>
      </c>
      <c r="AI51" s="38">
        <f t="shared" si="21"/>
        <v>3332</v>
      </c>
      <c r="AJ51" s="38">
        <f t="shared" si="21"/>
        <v>164</v>
      </c>
      <c r="AK51" s="38">
        <f t="shared" si="21"/>
        <v>260</v>
      </c>
      <c r="AL51" s="38">
        <f t="shared" si="21"/>
        <v>517</v>
      </c>
      <c r="AM51" s="38">
        <f t="shared" si="21"/>
        <v>155</v>
      </c>
      <c r="AN51" s="38">
        <f t="shared" si="21"/>
        <v>359</v>
      </c>
      <c r="AO51" s="38">
        <f t="shared" si="21"/>
        <v>154</v>
      </c>
      <c r="AP51" s="38">
        <f t="shared" si="21"/>
        <v>198</v>
      </c>
    </row>
    <row r="52" spans="1:42" x14ac:dyDescent="0.35">
      <c r="A52" s="50" t="s">
        <v>80</v>
      </c>
      <c r="B52" s="42">
        <v>4197</v>
      </c>
      <c r="C52" s="42">
        <v>41970</v>
      </c>
      <c r="D52" s="43">
        <v>30</v>
      </c>
      <c r="E52" s="43">
        <v>300</v>
      </c>
      <c r="F52" s="43">
        <v>20</v>
      </c>
      <c r="G52" s="43">
        <v>200</v>
      </c>
      <c r="H52" s="43">
        <v>29</v>
      </c>
      <c r="I52" s="43">
        <v>290</v>
      </c>
      <c r="J52" s="43">
        <v>39</v>
      </c>
      <c r="K52" s="43">
        <v>390</v>
      </c>
      <c r="L52" s="43">
        <v>37</v>
      </c>
      <c r="M52" s="43">
        <v>370</v>
      </c>
      <c r="N52" s="43"/>
      <c r="O52" s="43"/>
      <c r="P52" s="43">
        <v>30</v>
      </c>
      <c r="Q52" s="43">
        <v>300</v>
      </c>
      <c r="R52" s="43">
        <v>30</v>
      </c>
      <c r="S52" s="43">
        <v>300</v>
      </c>
      <c r="T52" s="43">
        <v>25</v>
      </c>
      <c r="U52" s="43">
        <v>250</v>
      </c>
      <c r="V52" s="43"/>
      <c r="W52" s="43"/>
      <c r="X52" s="43"/>
      <c r="Y52" s="43"/>
      <c r="Z52" s="43"/>
      <c r="AA52" s="43"/>
      <c r="AB52" s="42">
        <v>3978</v>
      </c>
      <c r="AC52" s="42">
        <v>39748</v>
      </c>
      <c r="AD52" s="44">
        <v>0</v>
      </c>
      <c r="AE52" s="44">
        <v>0</v>
      </c>
      <c r="AF52" s="36">
        <f t="shared" si="20"/>
        <v>0.94781987133666901</v>
      </c>
      <c r="AG52" s="36">
        <f t="shared" si="20"/>
        <v>0.94705742196807241</v>
      </c>
      <c r="AH52" s="45">
        <v>2576</v>
      </c>
      <c r="AI52" s="45">
        <v>1402</v>
      </c>
      <c r="AJ52" s="22">
        <v>55</v>
      </c>
      <c r="AK52" s="22">
        <v>22</v>
      </c>
      <c r="AL52" s="22">
        <v>140</v>
      </c>
      <c r="AM52" s="22">
        <v>54</v>
      </c>
      <c r="AN52" s="22">
        <v>61</v>
      </c>
      <c r="AO52" s="22">
        <v>33</v>
      </c>
      <c r="AP52" s="22">
        <v>96</v>
      </c>
    </row>
    <row r="53" spans="1:42" x14ac:dyDescent="0.35">
      <c r="A53" s="50" t="s">
        <v>81</v>
      </c>
      <c r="B53" s="42">
        <v>2087</v>
      </c>
      <c r="C53" s="42">
        <v>20870</v>
      </c>
      <c r="D53" s="43"/>
      <c r="E53" s="43"/>
      <c r="F53" s="43"/>
      <c r="G53" s="43"/>
      <c r="H53" s="43">
        <v>35</v>
      </c>
      <c r="I53" s="43">
        <v>350</v>
      </c>
      <c r="J53" s="43">
        <v>32</v>
      </c>
      <c r="K53" s="43">
        <v>320</v>
      </c>
      <c r="L53" s="43">
        <v>287</v>
      </c>
      <c r="M53" s="43">
        <v>2870</v>
      </c>
      <c r="N53" s="43">
        <v>45</v>
      </c>
      <c r="O53" s="43">
        <v>450</v>
      </c>
      <c r="P53" s="43">
        <v>88</v>
      </c>
      <c r="Q53" s="43">
        <v>880</v>
      </c>
      <c r="R53" s="43">
        <v>120</v>
      </c>
      <c r="S53" s="43">
        <v>1200</v>
      </c>
      <c r="T53" s="43">
        <v>52</v>
      </c>
      <c r="U53" s="43">
        <v>520</v>
      </c>
      <c r="V53" s="43">
        <v>93</v>
      </c>
      <c r="W53" s="43">
        <v>930</v>
      </c>
      <c r="X53" s="43">
        <v>393</v>
      </c>
      <c r="Y53" s="43">
        <v>3940</v>
      </c>
      <c r="Z53" s="43">
        <v>96</v>
      </c>
      <c r="AA53" s="43">
        <v>960</v>
      </c>
      <c r="AB53" s="42">
        <v>2201</v>
      </c>
      <c r="AC53" s="42">
        <v>22015</v>
      </c>
      <c r="AD53" s="44">
        <v>0</v>
      </c>
      <c r="AE53" s="44">
        <v>0</v>
      </c>
      <c r="AF53" s="36">
        <f t="shared" si="20"/>
        <v>1.0546238620028749</v>
      </c>
      <c r="AG53" s="36">
        <f t="shared" si="20"/>
        <v>1.0548634403449928</v>
      </c>
      <c r="AH53" s="45">
        <v>1634</v>
      </c>
      <c r="AI53" s="45">
        <v>567</v>
      </c>
      <c r="AJ53" s="22">
        <v>35</v>
      </c>
      <c r="AK53" s="22">
        <v>1</v>
      </c>
      <c r="AL53" s="22">
        <v>127</v>
      </c>
      <c r="AM53" s="22">
        <v>4</v>
      </c>
      <c r="AN53" s="22">
        <v>18</v>
      </c>
      <c r="AO53" s="22">
        <v>8</v>
      </c>
      <c r="AP53" s="22">
        <v>4</v>
      </c>
    </row>
    <row r="54" spans="1:42" x14ac:dyDescent="0.35">
      <c r="A54" s="50" t="s">
        <v>82</v>
      </c>
      <c r="B54" s="42">
        <v>577</v>
      </c>
      <c r="C54" s="42">
        <v>5770</v>
      </c>
      <c r="D54" s="43"/>
      <c r="E54" s="43"/>
      <c r="F54" s="43"/>
      <c r="G54" s="43"/>
      <c r="H54" s="43">
        <v>50</v>
      </c>
      <c r="I54" s="43">
        <v>500</v>
      </c>
      <c r="J54" s="43">
        <v>40</v>
      </c>
      <c r="K54" s="43">
        <v>400</v>
      </c>
      <c r="L54" s="43">
        <v>70</v>
      </c>
      <c r="M54" s="43">
        <v>700</v>
      </c>
      <c r="N54" s="43">
        <v>39</v>
      </c>
      <c r="O54" s="43">
        <v>390</v>
      </c>
      <c r="P54" s="43">
        <v>44</v>
      </c>
      <c r="Q54" s="43">
        <v>440</v>
      </c>
      <c r="R54" s="43">
        <v>100</v>
      </c>
      <c r="S54" s="43">
        <v>1020</v>
      </c>
      <c r="T54" s="43"/>
      <c r="U54" s="43"/>
      <c r="V54" s="43">
        <v>30</v>
      </c>
      <c r="W54" s="43">
        <v>300</v>
      </c>
      <c r="X54" s="43">
        <v>42</v>
      </c>
      <c r="Y54" s="43">
        <v>420</v>
      </c>
      <c r="Z54" s="43"/>
      <c r="AA54" s="43"/>
      <c r="AB54" s="42">
        <v>570</v>
      </c>
      <c r="AC54" s="42">
        <v>5704</v>
      </c>
      <c r="AD54" s="44">
        <v>0</v>
      </c>
      <c r="AE54" s="44">
        <v>0</v>
      </c>
      <c r="AF54" s="36">
        <f t="shared" si="20"/>
        <v>0.98786828422876949</v>
      </c>
      <c r="AG54" s="36">
        <f t="shared" si="20"/>
        <v>0.98856152512998263</v>
      </c>
      <c r="AH54" s="45">
        <v>465</v>
      </c>
      <c r="AI54" s="45">
        <v>105</v>
      </c>
      <c r="AJ54" s="22">
        <v>41</v>
      </c>
      <c r="AK54" s="22">
        <v>20</v>
      </c>
      <c r="AL54" s="22">
        <v>151</v>
      </c>
      <c r="AM54" s="22">
        <v>45</v>
      </c>
      <c r="AN54" s="22">
        <v>52</v>
      </c>
      <c r="AO54" s="22">
        <v>52</v>
      </c>
      <c r="AP54" s="22">
        <v>15</v>
      </c>
    </row>
    <row r="55" spans="1:42" x14ac:dyDescent="0.35">
      <c r="A55" s="50" t="s">
        <v>83</v>
      </c>
      <c r="B55" s="42">
        <v>2802</v>
      </c>
      <c r="C55" s="42">
        <v>28020</v>
      </c>
      <c r="D55" s="43"/>
      <c r="E55" s="43"/>
      <c r="F55" s="43"/>
      <c r="G55" s="43"/>
      <c r="H55" s="43">
        <v>233</v>
      </c>
      <c r="I55" s="43">
        <v>2330</v>
      </c>
      <c r="J55" s="43">
        <v>313</v>
      </c>
      <c r="K55" s="43">
        <v>3130</v>
      </c>
      <c r="L55" s="43">
        <v>293</v>
      </c>
      <c r="M55" s="43">
        <v>2930</v>
      </c>
      <c r="N55" s="43">
        <v>240</v>
      </c>
      <c r="O55" s="43">
        <v>2400</v>
      </c>
      <c r="P55" s="43">
        <v>241</v>
      </c>
      <c r="Q55" s="43">
        <v>2410</v>
      </c>
      <c r="R55" s="43">
        <v>133</v>
      </c>
      <c r="S55" s="43">
        <v>1330</v>
      </c>
      <c r="T55" s="43">
        <v>253</v>
      </c>
      <c r="U55" s="43">
        <v>2530</v>
      </c>
      <c r="V55" s="43">
        <v>325</v>
      </c>
      <c r="W55" s="43">
        <v>3250</v>
      </c>
      <c r="X55" s="43">
        <v>238</v>
      </c>
      <c r="Y55" s="43">
        <v>2380</v>
      </c>
      <c r="Z55" s="43">
        <v>171</v>
      </c>
      <c r="AA55" s="43">
        <v>1710</v>
      </c>
      <c r="AB55" s="42">
        <v>3697</v>
      </c>
      <c r="AC55" s="42">
        <v>36978</v>
      </c>
      <c r="AD55" s="44">
        <v>0</v>
      </c>
      <c r="AE55" s="44">
        <v>0</v>
      </c>
      <c r="AF55" s="36">
        <f t="shared" si="20"/>
        <v>1.3194147037830122</v>
      </c>
      <c r="AG55" s="36">
        <f t="shared" si="20"/>
        <v>1.3197002141327623</v>
      </c>
      <c r="AH55" s="45">
        <v>2817</v>
      </c>
      <c r="AI55" s="45">
        <v>880</v>
      </c>
      <c r="AJ55" s="22">
        <v>2</v>
      </c>
      <c r="AK55" s="22">
        <v>106</v>
      </c>
      <c r="AL55" s="22">
        <v>78</v>
      </c>
      <c r="AM55" s="22">
        <v>22</v>
      </c>
      <c r="AN55" s="22">
        <v>165</v>
      </c>
      <c r="AO55" s="22">
        <v>21</v>
      </c>
      <c r="AP55" s="22">
        <v>54</v>
      </c>
    </row>
    <row r="56" spans="1:42" x14ac:dyDescent="0.35">
      <c r="A56" s="50" t="s">
        <v>84</v>
      </c>
      <c r="B56" s="42">
        <v>196</v>
      </c>
      <c r="C56" s="42">
        <v>1960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>
        <v>35</v>
      </c>
      <c r="O56" s="43">
        <v>330</v>
      </c>
      <c r="P56" s="43">
        <v>90</v>
      </c>
      <c r="Q56" s="43">
        <v>900</v>
      </c>
      <c r="R56" s="43">
        <v>65</v>
      </c>
      <c r="S56" s="43">
        <v>650</v>
      </c>
      <c r="T56" s="43">
        <v>20</v>
      </c>
      <c r="U56" s="43">
        <v>200</v>
      </c>
      <c r="V56" s="43"/>
      <c r="W56" s="43"/>
      <c r="X56" s="43"/>
      <c r="Y56" s="43"/>
      <c r="Z56" s="43"/>
      <c r="AA56" s="43"/>
      <c r="AB56" s="42">
        <v>412</v>
      </c>
      <c r="AC56" s="42">
        <v>225</v>
      </c>
      <c r="AD56" s="44">
        <v>0</v>
      </c>
      <c r="AE56" s="44">
        <v>0</v>
      </c>
      <c r="AF56" s="36">
        <f t="shared" si="20"/>
        <v>2.1020408163265305</v>
      </c>
      <c r="AG56" s="36">
        <f t="shared" si="20"/>
        <v>0.11479591836734694</v>
      </c>
      <c r="AH56" s="45">
        <v>57</v>
      </c>
      <c r="AI56" s="45">
        <v>355</v>
      </c>
      <c r="AJ56" s="22">
        <v>16</v>
      </c>
      <c r="AK56" s="22">
        <v>26</v>
      </c>
      <c r="AL56" s="22">
        <v>10</v>
      </c>
      <c r="AM56" s="22">
        <v>15</v>
      </c>
      <c r="AN56" s="22">
        <v>15</v>
      </c>
      <c r="AO56" s="22">
        <v>12</v>
      </c>
      <c r="AP56" s="22">
        <v>11</v>
      </c>
    </row>
    <row r="57" spans="1:42" x14ac:dyDescent="0.35">
      <c r="A57" s="50" t="s">
        <v>85</v>
      </c>
      <c r="B57" s="42">
        <v>67</v>
      </c>
      <c r="C57" s="42">
        <v>670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6">
        <v>70</v>
      </c>
      <c r="AC57" s="46">
        <v>702</v>
      </c>
      <c r="AD57" s="44">
        <v>0</v>
      </c>
      <c r="AE57" s="44">
        <v>0</v>
      </c>
      <c r="AF57" s="36">
        <f t="shared" si="20"/>
        <v>1.044776119402985</v>
      </c>
      <c r="AG57" s="36">
        <f t="shared" si="20"/>
        <v>1.0477611940298508</v>
      </c>
      <c r="AH57" s="45">
        <v>47</v>
      </c>
      <c r="AI57" s="45">
        <v>23</v>
      </c>
      <c r="AJ57" s="22">
        <v>15</v>
      </c>
      <c r="AK57" s="22">
        <v>85</v>
      </c>
      <c r="AL57" s="22">
        <v>11</v>
      </c>
      <c r="AM57" s="22">
        <v>15</v>
      </c>
      <c r="AN57" s="22">
        <v>48</v>
      </c>
      <c r="AO57" s="22">
        <v>28</v>
      </c>
      <c r="AP57" s="22">
        <v>18</v>
      </c>
    </row>
    <row r="58" spans="1:42" x14ac:dyDescent="0.35">
      <c r="A58" s="37" t="s">
        <v>86</v>
      </c>
      <c r="B58" s="38">
        <f t="shared" ref="B58:AC58" si="22">SUM(B60:B61)</f>
        <v>6123</v>
      </c>
      <c r="C58" s="38">
        <f t="shared" si="22"/>
        <v>61230</v>
      </c>
      <c r="D58" s="38">
        <f t="shared" si="22"/>
        <v>226</v>
      </c>
      <c r="E58" s="38">
        <f t="shared" si="22"/>
        <v>2294</v>
      </c>
      <c r="F58" s="38">
        <f t="shared" si="22"/>
        <v>15</v>
      </c>
      <c r="G58" s="38">
        <f t="shared" si="22"/>
        <v>150</v>
      </c>
      <c r="H58" s="38">
        <f t="shared" si="22"/>
        <v>0</v>
      </c>
      <c r="I58" s="38">
        <f t="shared" si="22"/>
        <v>0</v>
      </c>
      <c r="J58" s="38">
        <f t="shared" si="22"/>
        <v>18</v>
      </c>
      <c r="K58" s="38">
        <f t="shared" si="22"/>
        <v>200</v>
      </c>
      <c r="L58" s="38">
        <f t="shared" si="22"/>
        <v>224</v>
      </c>
      <c r="M58" s="38">
        <f t="shared" si="22"/>
        <v>2341</v>
      </c>
      <c r="N58" s="38">
        <f t="shared" si="22"/>
        <v>196</v>
      </c>
      <c r="O58" s="38">
        <f t="shared" si="22"/>
        <v>1837</v>
      </c>
      <c r="P58" s="38">
        <f t="shared" si="22"/>
        <v>197</v>
      </c>
      <c r="Q58" s="38">
        <f t="shared" si="22"/>
        <v>2079</v>
      </c>
      <c r="R58" s="38">
        <f t="shared" si="22"/>
        <v>179</v>
      </c>
      <c r="S58" s="38">
        <f t="shared" si="22"/>
        <v>1829</v>
      </c>
      <c r="T58" s="38">
        <f t="shared" si="22"/>
        <v>178</v>
      </c>
      <c r="U58" s="38">
        <f t="shared" si="22"/>
        <v>1841</v>
      </c>
      <c r="V58" s="38">
        <f t="shared" ref="V58:AA58" si="23">SUM(V59:V61)</f>
        <v>183</v>
      </c>
      <c r="W58" s="38">
        <f t="shared" si="23"/>
        <v>1886</v>
      </c>
      <c r="X58" s="38">
        <f t="shared" si="23"/>
        <v>146</v>
      </c>
      <c r="Y58" s="38">
        <f t="shared" si="23"/>
        <v>1486</v>
      </c>
      <c r="Z58" s="38">
        <f t="shared" si="23"/>
        <v>204</v>
      </c>
      <c r="AA58" s="38">
        <f t="shared" si="23"/>
        <v>2114</v>
      </c>
      <c r="AB58" s="38">
        <f t="shared" si="22"/>
        <v>6338</v>
      </c>
      <c r="AC58" s="38">
        <f t="shared" si="22"/>
        <v>63600</v>
      </c>
      <c r="AD58" s="39">
        <v>0</v>
      </c>
      <c r="AE58" s="39">
        <v>0</v>
      </c>
      <c r="AF58" s="25">
        <f t="shared" si="20"/>
        <v>1.0351135064510861</v>
      </c>
      <c r="AG58" s="25">
        <f t="shared" si="20"/>
        <v>1.0387065164135227</v>
      </c>
      <c r="AH58" s="38">
        <f>SUM(AH60:AH61)</f>
        <v>1538</v>
      </c>
      <c r="AI58" s="38">
        <f>SUM(AI60:AI61)</f>
        <v>4800</v>
      </c>
      <c r="AJ58" s="38">
        <f>SUM(AJ59:AJ61)</f>
        <v>345</v>
      </c>
      <c r="AK58" s="38">
        <f t="shared" ref="AK58:AP58" si="24">SUM(AK59:AK61)</f>
        <v>963</v>
      </c>
      <c r="AL58" s="38">
        <f t="shared" si="24"/>
        <v>328</v>
      </c>
      <c r="AM58" s="38">
        <f t="shared" si="24"/>
        <v>172</v>
      </c>
      <c r="AN58" s="38">
        <f t="shared" si="24"/>
        <v>183</v>
      </c>
      <c r="AO58" s="38">
        <f t="shared" si="24"/>
        <v>236</v>
      </c>
      <c r="AP58" s="38">
        <f t="shared" si="24"/>
        <v>146</v>
      </c>
    </row>
    <row r="59" spans="1:42" hidden="1" x14ac:dyDescent="0.35">
      <c r="A59" s="41" t="s">
        <v>87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>
        <v>28</v>
      </c>
      <c r="Y59" s="42">
        <v>286</v>
      </c>
      <c r="Z59" s="42">
        <v>82</v>
      </c>
      <c r="AA59" s="42">
        <v>839</v>
      </c>
      <c r="AB59" s="42"/>
      <c r="AC59" s="42"/>
      <c r="AD59" s="44"/>
      <c r="AE59" s="44"/>
      <c r="AF59" s="36"/>
      <c r="AG59" s="36"/>
      <c r="AH59" s="45">
        <v>3352</v>
      </c>
      <c r="AI59" s="45">
        <v>2130</v>
      </c>
      <c r="AJ59" s="22">
        <v>0</v>
      </c>
      <c r="AK59" s="22">
        <v>756</v>
      </c>
      <c r="AL59" s="22">
        <v>0</v>
      </c>
      <c r="AM59" s="22">
        <v>14</v>
      </c>
      <c r="AN59" s="22">
        <v>1</v>
      </c>
      <c r="AO59" s="22">
        <v>0</v>
      </c>
      <c r="AP59" s="22">
        <v>0</v>
      </c>
    </row>
    <row r="60" spans="1:42" x14ac:dyDescent="0.35">
      <c r="A60" s="41" t="s">
        <v>88</v>
      </c>
      <c r="B60" s="42">
        <v>4690</v>
      </c>
      <c r="C60" s="42">
        <v>46900</v>
      </c>
      <c r="D60" s="43">
        <v>226</v>
      </c>
      <c r="E60" s="43">
        <v>2294</v>
      </c>
      <c r="F60" s="43"/>
      <c r="G60" s="43"/>
      <c r="H60" s="43"/>
      <c r="I60" s="43"/>
      <c r="J60" s="43"/>
      <c r="K60" s="43"/>
      <c r="L60" s="43">
        <v>214</v>
      </c>
      <c r="M60" s="43">
        <v>2211</v>
      </c>
      <c r="N60" s="43">
        <v>183</v>
      </c>
      <c r="O60" s="43">
        <v>1692</v>
      </c>
      <c r="P60" s="43">
        <v>189</v>
      </c>
      <c r="Q60" s="43">
        <v>1989</v>
      </c>
      <c r="R60" s="43">
        <v>149</v>
      </c>
      <c r="S60" s="43">
        <v>1409</v>
      </c>
      <c r="T60" s="43">
        <v>173</v>
      </c>
      <c r="U60" s="43">
        <v>1786</v>
      </c>
      <c r="V60" s="43">
        <v>172</v>
      </c>
      <c r="W60" s="43">
        <v>1761</v>
      </c>
      <c r="X60" s="43">
        <v>90</v>
      </c>
      <c r="Y60" s="43">
        <v>914</v>
      </c>
      <c r="Z60" s="43">
        <v>18</v>
      </c>
      <c r="AA60" s="43">
        <v>187</v>
      </c>
      <c r="AB60" s="42">
        <v>5112</v>
      </c>
      <c r="AC60" s="42">
        <v>51231</v>
      </c>
      <c r="AD60" s="53">
        <v>0</v>
      </c>
      <c r="AE60" s="53">
        <v>0</v>
      </c>
      <c r="AF60" s="36">
        <f t="shared" si="20"/>
        <v>1.0899786780383796</v>
      </c>
      <c r="AG60" s="36">
        <f t="shared" si="20"/>
        <v>1.0923454157782515</v>
      </c>
      <c r="AH60" s="45">
        <v>524</v>
      </c>
      <c r="AI60" s="45">
        <v>4588</v>
      </c>
      <c r="AJ60" s="22">
        <v>256</v>
      </c>
      <c r="AK60" s="22">
        <v>149</v>
      </c>
      <c r="AL60" s="22">
        <v>145</v>
      </c>
      <c r="AM60" s="22">
        <v>111</v>
      </c>
      <c r="AN60" s="22">
        <v>124</v>
      </c>
      <c r="AO60" s="22">
        <v>154</v>
      </c>
      <c r="AP60" s="22">
        <v>111</v>
      </c>
    </row>
    <row r="61" spans="1:42" x14ac:dyDescent="0.35">
      <c r="A61" s="41" t="s">
        <v>89</v>
      </c>
      <c r="B61" s="42">
        <v>1433</v>
      </c>
      <c r="C61" s="42">
        <v>14330</v>
      </c>
      <c r="D61" s="43"/>
      <c r="E61" s="43"/>
      <c r="F61" s="43">
        <v>15</v>
      </c>
      <c r="G61" s="43">
        <v>150</v>
      </c>
      <c r="H61" s="43"/>
      <c r="I61" s="43"/>
      <c r="J61" s="43">
        <v>18</v>
      </c>
      <c r="K61" s="43">
        <v>200</v>
      </c>
      <c r="L61" s="43">
        <v>10</v>
      </c>
      <c r="M61" s="43">
        <v>130</v>
      </c>
      <c r="N61" s="43">
        <v>13</v>
      </c>
      <c r="O61" s="43">
        <v>145</v>
      </c>
      <c r="P61" s="43">
        <v>8</v>
      </c>
      <c r="Q61" s="43">
        <v>90</v>
      </c>
      <c r="R61" s="43">
        <v>30</v>
      </c>
      <c r="S61" s="43">
        <v>420</v>
      </c>
      <c r="T61" s="43">
        <v>5</v>
      </c>
      <c r="U61" s="43">
        <v>55</v>
      </c>
      <c r="V61" s="43">
        <v>11</v>
      </c>
      <c r="W61" s="43">
        <v>125</v>
      </c>
      <c r="X61" s="43">
        <v>28</v>
      </c>
      <c r="Y61" s="43">
        <v>286</v>
      </c>
      <c r="Z61" s="43">
        <v>104</v>
      </c>
      <c r="AA61" s="43">
        <v>1088</v>
      </c>
      <c r="AB61" s="42">
        <v>1226</v>
      </c>
      <c r="AC61" s="42">
        <v>12369</v>
      </c>
      <c r="AD61" s="53">
        <v>0</v>
      </c>
      <c r="AE61" s="53">
        <v>0</v>
      </c>
      <c r="AF61" s="36">
        <f t="shared" si="20"/>
        <v>0.8555478018143754</v>
      </c>
      <c r="AG61" s="36">
        <f t="shared" si="20"/>
        <v>0.86315422191207258</v>
      </c>
      <c r="AH61" s="45">
        <v>1014</v>
      </c>
      <c r="AI61" s="45">
        <v>212</v>
      </c>
      <c r="AJ61" s="22">
        <v>89</v>
      </c>
      <c r="AK61" s="22">
        <v>58</v>
      </c>
      <c r="AL61" s="22">
        <v>183</v>
      </c>
      <c r="AM61" s="22">
        <v>47</v>
      </c>
      <c r="AN61" s="22">
        <v>58</v>
      </c>
      <c r="AO61" s="22">
        <v>82</v>
      </c>
      <c r="AP61" s="22">
        <v>35</v>
      </c>
    </row>
    <row r="62" spans="1:42" x14ac:dyDescent="0.35">
      <c r="A62" s="37" t="s">
        <v>128</v>
      </c>
      <c r="B62" s="38">
        <f>SUM(B63:B68)</f>
        <v>1230</v>
      </c>
      <c r="C62" s="38">
        <f>SUM(C63:C68)</f>
        <v>12300</v>
      </c>
      <c r="D62" s="38">
        <f t="shared" ref="D62:AC62" si="25">SUM(D63:D68)</f>
        <v>0</v>
      </c>
      <c r="E62" s="38">
        <f t="shared" si="25"/>
        <v>0</v>
      </c>
      <c r="F62" s="38">
        <f t="shared" si="25"/>
        <v>0</v>
      </c>
      <c r="G62" s="38">
        <f t="shared" si="25"/>
        <v>0</v>
      </c>
      <c r="H62" s="38">
        <f t="shared" si="25"/>
        <v>0</v>
      </c>
      <c r="I62" s="38">
        <f t="shared" si="25"/>
        <v>0</v>
      </c>
      <c r="J62" s="38">
        <f t="shared" si="25"/>
        <v>0</v>
      </c>
      <c r="K62" s="38">
        <f t="shared" si="25"/>
        <v>0</v>
      </c>
      <c r="L62" s="38">
        <f t="shared" si="25"/>
        <v>0</v>
      </c>
      <c r="M62" s="38">
        <f t="shared" si="25"/>
        <v>0</v>
      </c>
      <c r="N62" s="38">
        <f t="shared" si="25"/>
        <v>0</v>
      </c>
      <c r="O62" s="38">
        <f t="shared" si="25"/>
        <v>0</v>
      </c>
      <c r="P62" s="38">
        <f t="shared" si="25"/>
        <v>0</v>
      </c>
      <c r="Q62" s="38">
        <f t="shared" si="25"/>
        <v>0</v>
      </c>
      <c r="R62" s="38">
        <f t="shared" si="25"/>
        <v>0</v>
      </c>
      <c r="S62" s="38">
        <f t="shared" si="25"/>
        <v>0</v>
      </c>
      <c r="T62" s="38">
        <f t="shared" si="25"/>
        <v>0</v>
      </c>
      <c r="U62" s="38">
        <f t="shared" si="25"/>
        <v>0</v>
      </c>
      <c r="V62" s="38">
        <f t="shared" si="25"/>
        <v>0</v>
      </c>
      <c r="W62" s="38">
        <f t="shared" si="25"/>
        <v>0</v>
      </c>
      <c r="X62" s="38">
        <f t="shared" si="25"/>
        <v>0</v>
      </c>
      <c r="Y62" s="38">
        <f t="shared" si="25"/>
        <v>0</v>
      </c>
      <c r="Z62" s="38">
        <f t="shared" si="25"/>
        <v>0</v>
      </c>
      <c r="AA62" s="38">
        <f t="shared" si="25"/>
        <v>0</v>
      </c>
      <c r="AB62" s="38">
        <f t="shared" si="25"/>
        <v>762</v>
      </c>
      <c r="AC62" s="38">
        <f t="shared" si="25"/>
        <v>7688</v>
      </c>
      <c r="AD62" s="54">
        <v>0</v>
      </c>
      <c r="AE62" s="54">
        <v>0</v>
      </c>
      <c r="AF62" s="25">
        <f t="shared" si="20"/>
        <v>0.61951219512195121</v>
      </c>
      <c r="AG62" s="25">
        <f t="shared" si="20"/>
        <v>0.62504065040650403</v>
      </c>
      <c r="AH62" s="38">
        <f t="shared" ref="AH62:AI62" si="26">SUM(AH63:AH68)</f>
        <v>242</v>
      </c>
      <c r="AI62" s="38">
        <f t="shared" si="26"/>
        <v>555</v>
      </c>
      <c r="AJ62" s="38">
        <f>SUM(AJ63:AJ68)</f>
        <v>132</v>
      </c>
      <c r="AK62" s="38">
        <f t="shared" ref="AK62:AP62" si="27">SUM(AK63:AK68)</f>
        <v>229</v>
      </c>
      <c r="AL62" s="38">
        <f t="shared" si="27"/>
        <v>368</v>
      </c>
      <c r="AM62" s="38">
        <f t="shared" si="27"/>
        <v>231</v>
      </c>
      <c r="AN62" s="38">
        <f t="shared" si="27"/>
        <v>396</v>
      </c>
      <c r="AO62" s="38">
        <f t="shared" si="27"/>
        <v>168</v>
      </c>
      <c r="AP62" s="38">
        <f t="shared" si="27"/>
        <v>112</v>
      </c>
    </row>
    <row r="63" spans="1:42" x14ac:dyDescent="0.35">
      <c r="A63" s="41" t="s">
        <v>90</v>
      </c>
      <c r="B63" s="42">
        <v>735</v>
      </c>
      <c r="C63" s="42">
        <v>7350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55"/>
      <c r="O63" s="55"/>
      <c r="P63" s="55"/>
      <c r="Q63" s="55"/>
      <c r="R63" s="55"/>
      <c r="S63" s="55"/>
      <c r="T63" s="55"/>
      <c r="U63" s="55"/>
      <c r="V63" s="43"/>
      <c r="W63" s="43"/>
      <c r="X63" s="43"/>
      <c r="Y63" s="43"/>
      <c r="Z63" s="43"/>
      <c r="AA63" s="43"/>
      <c r="AB63" s="42">
        <v>365</v>
      </c>
      <c r="AC63" s="42">
        <v>3659</v>
      </c>
      <c r="AD63" s="53">
        <v>0</v>
      </c>
      <c r="AE63" s="53">
        <v>0</v>
      </c>
      <c r="AF63" s="36">
        <f t="shared" si="20"/>
        <v>0.49659863945578231</v>
      </c>
      <c r="AG63" s="36">
        <f t="shared" si="20"/>
        <v>0.49782312925170069</v>
      </c>
      <c r="AH63" s="45">
        <v>24</v>
      </c>
      <c r="AI63" s="45">
        <v>341</v>
      </c>
      <c r="AJ63" s="22">
        <v>8</v>
      </c>
      <c r="AK63" s="22">
        <v>16</v>
      </c>
      <c r="AL63" s="22">
        <v>98</v>
      </c>
      <c r="AM63" s="22">
        <v>52</v>
      </c>
      <c r="AN63" s="22">
        <v>78</v>
      </c>
      <c r="AO63" s="22">
        <v>55</v>
      </c>
      <c r="AP63" s="22">
        <v>16</v>
      </c>
    </row>
    <row r="64" spans="1:42" x14ac:dyDescent="0.35">
      <c r="A64" s="41" t="s">
        <v>91</v>
      </c>
      <c r="B64" s="42">
        <v>124</v>
      </c>
      <c r="C64" s="42">
        <v>1240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55"/>
      <c r="O64" s="55"/>
      <c r="P64" s="55"/>
      <c r="Q64" s="55"/>
      <c r="R64" s="55"/>
      <c r="S64" s="55"/>
      <c r="T64" s="55"/>
      <c r="U64" s="55"/>
      <c r="V64" s="43"/>
      <c r="W64" s="43"/>
      <c r="X64" s="43"/>
      <c r="Y64" s="43"/>
      <c r="Z64" s="43"/>
      <c r="AA64" s="43"/>
      <c r="AB64" s="42">
        <v>78</v>
      </c>
      <c r="AC64" s="42">
        <v>785</v>
      </c>
      <c r="AD64" s="53">
        <v>0</v>
      </c>
      <c r="AE64" s="53">
        <v>0</v>
      </c>
      <c r="AF64" s="36">
        <f t="shared" si="20"/>
        <v>0.62903225806451613</v>
      </c>
      <c r="AG64" s="36">
        <f t="shared" si="20"/>
        <v>0.63306451612903225</v>
      </c>
      <c r="AH64" s="45">
        <v>44</v>
      </c>
      <c r="AI64" s="45">
        <v>62</v>
      </c>
      <c r="AJ64" s="22">
        <v>45</v>
      </c>
      <c r="AK64" s="22">
        <v>87</v>
      </c>
      <c r="AL64" s="22">
        <v>85</v>
      </c>
      <c r="AM64" s="22">
        <v>12</v>
      </c>
      <c r="AN64" s="22">
        <v>95</v>
      </c>
      <c r="AO64" s="22">
        <v>11</v>
      </c>
      <c r="AP64" s="22">
        <v>23</v>
      </c>
    </row>
    <row r="65" spans="1:42" x14ac:dyDescent="0.35">
      <c r="A65" s="41" t="s">
        <v>92</v>
      </c>
      <c r="B65" s="42">
        <v>61</v>
      </c>
      <c r="C65" s="42">
        <v>610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55"/>
      <c r="O65" s="55"/>
      <c r="P65" s="55"/>
      <c r="Q65" s="55"/>
      <c r="R65" s="55"/>
      <c r="S65" s="55"/>
      <c r="T65" s="55"/>
      <c r="U65" s="55"/>
      <c r="V65" s="43"/>
      <c r="W65" s="43"/>
      <c r="X65" s="43"/>
      <c r="Y65" s="43"/>
      <c r="Z65" s="43"/>
      <c r="AA65" s="43"/>
      <c r="AB65" s="42">
        <v>59</v>
      </c>
      <c r="AC65" s="42">
        <v>591</v>
      </c>
      <c r="AD65" s="53">
        <v>0</v>
      </c>
      <c r="AE65" s="53">
        <v>0</v>
      </c>
      <c r="AF65" s="36">
        <f t="shared" si="20"/>
        <v>0.96721311475409832</v>
      </c>
      <c r="AG65" s="36">
        <f t="shared" si="20"/>
        <v>0.9688524590163935</v>
      </c>
      <c r="AH65" s="45">
        <v>4</v>
      </c>
      <c r="AI65" s="45">
        <v>38</v>
      </c>
      <c r="AJ65" s="22">
        <v>11</v>
      </c>
      <c r="AK65" s="22">
        <v>11</v>
      </c>
      <c r="AL65" s="22">
        <v>13</v>
      </c>
      <c r="AM65" s="22">
        <v>10</v>
      </c>
      <c r="AN65" s="22">
        <v>12</v>
      </c>
      <c r="AO65" s="22">
        <v>6</v>
      </c>
      <c r="AP65" s="22">
        <v>8</v>
      </c>
    </row>
    <row r="66" spans="1:42" x14ac:dyDescent="0.35">
      <c r="A66" s="41" t="s">
        <v>93</v>
      </c>
      <c r="B66" s="42">
        <v>135</v>
      </c>
      <c r="C66" s="42">
        <v>1350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55"/>
      <c r="O66" s="55"/>
      <c r="P66" s="55"/>
      <c r="Q66" s="55"/>
      <c r="R66" s="55"/>
      <c r="S66" s="55"/>
      <c r="T66" s="55"/>
      <c r="U66" s="55"/>
      <c r="V66" s="43"/>
      <c r="W66" s="43"/>
      <c r="X66" s="43"/>
      <c r="Y66" s="43"/>
      <c r="Z66" s="43"/>
      <c r="AA66" s="43"/>
      <c r="AB66" s="42">
        <v>104</v>
      </c>
      <c r="AC66" s="42">
        <v>1078</v>
      </c>
      <c r="AD66" s="53">
        <v>0</v>
      </c>
      <c r="AE66" s="53">
        <v>0</v>
      </c>
      <c r="AF66" s="36">
        <f>AB66/B66</f>
        <v>0.77037037037037037</v>
      </c>
      <c r="AG66" s="36">
        <f t="shared" si="20"/>
        <v>0.79851851851851852</v>
      </c>
      <c r="AH66" s="45">
        <v>24</v>
      </c>
      <c r="AI66" s="45">
        <v>94</v>
      </c>
      <c r="AJ66" s="22">
        <v>41</v>
      </c>
      <c r="AK66" s="22">
        <v>11</v>
      </c>
      <c r="AL66" s="22">
        <v>79</v>
      </c>
      <c r="AM66" s="22">
        <v>78</v>
      </c>
      <c r="AN66" s="22">
        <v>65</v>
      </c>
      <c r="AO66" s="22">
        <v>52</v>
      </c>
      <c r="AP66" s="22">
        <v>12</v>
      </c>
    </row>
    <row r="67" spans="1:42" x14ac:dyDescent="0.35">
      <c r="A67" s="41" t="s">
        <v>94</v>
      </c>
      <c r="B67" s="42">
        <v>85</v>
      </c>
      <c r="C67" s="42">
        <v>850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56"/>
      <c r="O67" s="56"/>
      <c r="P67" s="56"/>
      <c r="Q67" s="56"/>
      <c r="R67" s="56"/>
      <c r="S67" s="56"/>
      <c r="T67" s="56"/>
      <c r="U67" s="56"/>
      <c r="V67" s="47"/>
      <c r="W67" s="47"/>
      <c r="X67" s="47"/>
      <c r="Y67" s="47"/>
      <c r="Z67" s="47"/>
      <c r="AA67" s="47"/>
      <c r="AB67" s="46">
        <v>79</v>
      </c>
      <c r="AC67" s="46">
        <v>790</v>
      </c>
      <c r="AD67" s="53">
        <v>0</v>
      </c>
      <c r="AE67" s="53">
        <v>0</v>
      </c>
      <c r="AF67" s="36">
        <f>AB67/B67</f>
        <v>0.92941176470588238</v>
      </c>
      <c r="AG67" s="36">
        <f t="shared" ref="AG67:AG68" si="28">AC67/C67</f>
        <v>0.92941176470588238</v>
      </c>
      <c r="AH67" s="45">
        <v>69</v>
      </c>
      <c r="AI67" s="45">
        <v>10</v>
      </c>
      <c r="AJ67" s="22">
        <v>15</v>
      </c>
      <c r="AK67" s="22">
        <v>85</v>
      </c>
      <c r="AL67" s="22">
        <v>48</v>
      </c>
      <c r="AM67" s="22">
        <v>23</v>
      </c>
      <c r="AN67" s="22">
        <v>60</v>
      </c>
      <c r="AO67" s="22">
        <v>22</v>
      </c>
      <c r="AP67" s="22">
        <v>26</v>
      </c>
    </row>
    <row r="68" spans="1:42" x14ac:dyDescent="0.35">
      <c r="A68" s="41" t="s">
        <v>95</v>
      </c>
      <c r="B68" s="42">
        <v>90</v>
      </c>
      <c r="C68" s="42">
        <v>900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6"/>
      <c r="O68" s="56"/>
      <c r="P68" s="56"/>
      <c r="Q68" s="56"/>
      <c r="R68" s="56"/>
      <c r="S68" s="56"/>
      <c r="T68" s="56"/>
      <c r="U68" s="56"/>
      <c r="V68" s="47"/>
      <c r="W68" s="47"/>
      <c r="X68" s="47"/>
      <c r="Y68" s="47"/>
      <c r="Z68" s="47"/>
      <c r="AA68" s="47"/>
      <c r="AB68" s="46">
        <v>77</v>
      </c>
      <c r="AC68" s="46">
        <v>785</v>
      </c>
      <c r="AD68" s="53">
        <v>0</v>
      </c>
      <c r="AE68" s="53">
        <v>0</v>
      </c>
      <c r="AF68" s="36">
        <f>AB68/B68</f>
        <v>0.85555555555555551</v>
      </c>
      <c r="AG68" s="36">
        <f t="shared" si="28"/>
        <v>0.87222222222222223</v>
      </c>
      <c r="AH68" s="45">
        <v>77</v>
      </c>
      <c r="AI68" s="45">
        <v>10</v>
      </c>
      <c r="AJ68" s="22">
        <v>12</v>
      </c>
      <c r="AK68" s="22">
        <v>19</v>
      </c>
      <c r="AL68" s="22">
        <v>45</v>
      </c>
      <c r="AM68" s="22">
        <v>56</v>
      </c>
      <c r="AN68" s="22">
        <v>86</v>
      </c>
      <c r="AO68" s="22">
        <v>22</v>
      </c>
      <c r="AP68" s="22">
        <v>27</v>
      </c>
    </row>
    <row r="69" spans="1:42" x14ac:dyDescent="0.35">
      <c r="A69" s="37"/>
      <c r="B69" s="38"/>
      <c r="C69" s="38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6"/>
      <c r="O69" s="56"/>
      <c r="P69" s="56"/>
      <c r="Q69" s="56"/>
      <c r="R69" s="56"/>
      <c r="S69" s="56"/>
      <c r="T69" s="56"/>
      <c r="U69" s="56"/>
      <c r="V69" s="47"/>
      <c r="W69" s="47"/>
      <c r="X69" s="47"/>
      <c r="Y69" s="47"/>
      <c r="Z69" s="47"/>
      <c r="AA69" s="47"/>
      <c r="AB69" s="57"/>
      <c r="AC69" s="57"/>
      <c r="AD69" s="58"/>
      <c r="AE69" s="58"/>
      <c r="AF69" s="59"/>
      <c r="AG69" s="59"/>
      <c r="AH69" s="45"/>
      <c r="AI69" s="45"/>
      <c r="AJ69" s="22"/>
      <c r="AK69" s="22"/>
      <c r="AL69" s="22"/>
      <c r="AM69" s="22"/>
      <c r="AN69" s="22"/>
      <c r="AO69" s="22"/>
      <c r="AP69" s="22"/>
    </row>
    <row r="70" spans="1:42" x14ac:dyDescent="0.35">
      <c r="A70" s="44" t="s">
        <v>96</v>
      </c>
      <c r="B70" s="38"/>
      <c r="C70" s="38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6"/>
      <c r="O70" s="56"/>
      <c r="P70" s="56"/>
      <c r="Q70" s="56"/>
      <c r="R70" s="56"/>
      <c r="S70" s="56"/>
      <c r="T70" s="56"/>
      <c r="U70" s="56"/>
      <c r="V70" s="47"/>
      <c r="W70" s="47"/>
      <c r="X70" s="47"/>
      <c r="Y70" s="47"/>
      <c r="Z70" s="47"/>
      <c r="AA70" s="47"/>
      <c r="AB70" s="57"/>
      <c r="AC70" s="57"/>
      <c r="AD70" s="58"/>
      <c r="AE70" s="58"/>
      <c r="AF70" s="59"/>
      <c r="AG70" s="59"/>
      <c r="AH70" s="45"/>
      <c r="AI70" s="45"/>
      <c r="AJ70" s="22"/>
      <c r="AK70" s="22"/>
      <c r="AL70" s="22"/>
      <c r="AM70" s="22"/>
      <c r="AN70" s="22"/>
      <c r="AO70" s="22"/>
      <c r="AP70" s="22"/>
    </row>
    <row r="71" spans="1:42" x14ac:dyDescent="0.35">
      <c r="A71" s="37" t="s">
        <v>131</v>
      </c>
      <c r="B71" s="38">
        <f>SUM(B72:B75)</f>
        <v>16384</v>
      </c>
      <c r="C71" s="38">
        <f>SUM(C72:C75)</f>
        <v>163840</v>
      </c>
      <c r="D71" s="38">
        <f t="shared" ref="D71:AC71" si="29">SUM(D72:D75)</f>
        <v>3</v>
      </c>
      <c r="E71" s="38">
        <f t="shared" si="29"/>
        <v>41</v>
      </c>
      <c r="F71" s="38">
        <f t="shared" si="29"/>
        <v>3</v>
      </c>
      <c r="G71" s="38">
        <f t="shared" si="29"/>
        <v>41</v>
      </c>
      <c r="H71" s="38">
        <f t="shared" si="29"/>
        <v>0</v>
      </c>
      <c r="I71" s="38">
        <f t="shared" si="29"/>
        <v>0</v>
      </c>
      <c r="J71" s="38">
        <f t="shared" si="29"/>
        <v>10</v>
      </c>
      <c r="K71" s="38">
        <f t="shared" si="29"/>
        <v>100</v>
      </c>
      <c r="L71" s="38">
        <f t="shared" si="29"/>
        <v>12</v>
      </c>
      <c r="M71" s="38">
        <f t="shared" si="29"/>
        <v>120</v>
      </c>
      <c r="N71" s="38">
        <f t="shared" si="29"/>
        <v>14</v>
      </c>
      <c r="O71" s="38">
        <f t="shared" si="29"/>
        <v>110</v>
      </c>
      <c r="P71" s="38">
        <f t="shared" si="29"/>
        <v>5</v>
      </c>
      <c r="Q71" s="38">
        <f t="shared" si="29"/>
        <v>60</v>
      </c>
      <c r="R71" s="38">
        <f t="shared" si="29"/>
        <v>5</v>
      </c>
      <c r="S71" s="38">
        <f t="shared" si="29"/>
        <v>50</v>
      </c>
      <c r="T71" s="38">
        <f t="shared" si="29"/>
        <v>5</v>
      </c>
      <c r="U71" s="38">
        <f t="shared" si="29"/>
        <v>50</v>
      </c>
      <c r="V71" s="38">
        <f t="shared" si="29"/>
        <v>87</v>
      </c>
      <c r="W71" s="38">
        <f t="shared" si="29"/>
        <v>957</v>
      </c>
      <c r="X71" s="38">
        <f t="shared" si="29"/>
        <v>137</v>
      </c>
      <c r="Y71" s="38">
        <f t="shared" si="29"/>
        <v>1587</v>
      </c>
      <c r="Z71" s="38">
        <f t="shared" si="29"/>
        <v>435</v>
      </c>
      <c r="AA71" s="38">
        <f t="shared" si="29"/>
        <v>4648</v>
      </c>
      <c r="AB71" s="38">
        <f>SUM(AB72:AB75)</f>
        <v>10729</v>
      </c>
      <c r="AC71" s="38">
        <f t="shared" si="29"/>
        <v>106866</v>
      </c>
      <c r="AD71" s="39">
        <v>0</v>
      </c>
      <c r="AE71" s="39">
        <v>0</v>
      </c>
      <c r="AF71" s="25">
        <f t="shared" ref="AF71:AG102" si="30">AB71/B71</f>
        <v>0.65484619140625</v>
      </c>
      <c r="AG71" s="25">
        <f t="shared" si="30"/>
        <v>0.65225830078125002</v>
      </c>
      <c r="AH71" s="38">
        <f t="shared" ref="AH71:AP71" si="31">SUM(AH72:AH75)</f>
        <v>4142</v>
      </c>
      <c r="AI71" s="38">
        <f t="shared" si="31"/>
        <v>6587</v>
      </c>
      <c r="AJ71" s="40">
        <f t="shared" si="31"/>
        <v>386</v>
      </c>
      <c r="AK71" s="38">
        <f t="shared" si="31"/>
        <v>209</v>
      </c>
      <c r="AL71" s="38">
        <f t="shared" si="31"/>
        <v>285</v>
      </c>
      <c r="AM71" s="38">
        <f t="shared" si="31"/>
        <v>586</v>
      </c>
      <c r="AN71" s="38">
        <f t="shared" si="31"/>
        <v>386</v>
      </c>
      <c r="AO71" s="38">
        <f t="shared" si="31"/>
        <v>253</v>
      </c>
      <c r="AP71" s="38">
        <f t="shared" si="31"/>
        <v>173</v>
      </c>
    </row>
    <row r="72" spans="1:42" x14ac:dyDescent="0.35">
      <c r="A72" s="41" t="s">
        <v>97</v>
      </c>
      <c r="B72" s="42">
        <v>1820</v>
      </c>
      <c r="C72" s="42">
        <v>18200</v>
      </c>
      <c r="D72" s="43">
        <v>3</v>
      </c>
      <c r="E72" s="43">
        <v>41</v>
      </c>
      <c r="F72" s="43">
        <v>3</v>
      </c>
      <c r="G72" s="43">
        <v>41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>
        <v>15</v>
      </c>
      <c r="W72" s="43">
        <v>202</v>
      </c>
      <c r="X72" s="43">
        <v>20</v>
      </c>
      <c r="Y72" s="43">
        <v>274</v>
      </c>
      <c r="Z72" s="43">
        <v>191</v>
      </c>
      <c r="AA72" s="43">
        <v>2059</v>
      </c>
      <c r="AB72" s="42">
        <v>1651</v>
      </c>
      <c r="AC72" s="42">
        <v>16540</v>
      </c>
      <c r="AD72" s="44">
        <v>0</v>
      </c>
      <c r="AE72" s="44">
        <v>0</v>
      </c>
      <c r="AF72" s="36">
        <f t="shared" si="30"/>
        <v>0.90714285714285714</v>
      </c>
      <c r="AG72" s="36">
        <f t="shared" si="30"/>
        <v>0.90879120879120878</v>
      </c>
      <c r="AH72" s="45">
        <v>986</v>
      </c>
      <c r="AI72" s="45">
        <v>665</v>
      </c>
      <c r="AJ72" s="22">
        <v>221</v>
      </c>
      <c r="AK72" s="22">
        <v>123</v>
      </c>
      <c r="AL72" s="22">
        <v>50</v>
      </c>
      <c r="AM72" s="22">
        <v>51</v>
      </c>
      <c r="AN72" s="22">
        <v>52</v>
      </c>
      <c r="AO72" s="22">
        <v>111</v>
      </c>
      <c r="AP72" s="22">
        <v>87</v>
      </c>
    </row>
    <row r="73" spans="1:42" x14ac:dyDescent="0.35">
      <c r="A73" s="41" t="s">
        <v>98</v>
      </c>
      <c r="B73" s="42">
        <v>12584</v>
      </c>
      <c r="C73" s="42">
        <v>125840</v>
      </c>
      <c r="D73" s="43"/>
      <c r="E73" s="43"/>
      <c r="F73" s="43"/>
      <c r="G73" s="43"/>
      <c r="H73" s="43"/>
      <c r="I73" s="43"/>
      <c r="J73" s="43">
        <v>10</v>
      </c>
      <c r="K73" s="43">
        <v>100</v>
      </c>
      <c r="L73" s="43">
        <v>12</v>
      </c>
      <c r="M73" s="43">
        <v>120</v>
      </c>
      <c r="N73" s="43">
        <v>14</v>
      </c>
      <c r="O73" s="43">
        <v>110</v>
      </c>
      <c r="P73" s="43">
        <v>5</v>
      </c>
      <c r="Q73" s="43">
        <v>60</v>
      </c>
      <c r="R73" s="43">
        <v>5</v>
      </c>
      <c r="S73" s="43">
        <v>50</v>
      </c>
      <c r="T73" s="43">
        <v>5</v>
      </c>
      <c r="U73" s="43">
        <v>50</v>
      </c>
      <c r="V73" s="43">
        <v>6</v>
      </c>
      <c r="W73" s="43">
        <v>60</v>
      </c>
      <c r="X73" s="43">
        <v>40</v>
      </c>
      <c r="Y73" s="43">
        <v>460</v>
      </c>
      <c r="Z73" s="43">
        <v>99</v>
      </c>
      <c r="AA73" s="43">
        <v>760</v>
      </c>
      <c r="AB73" s="42">
        <v>7896</v>
      </c>
      <c r="AC73" s="42">
        <v>78456</v>
      </c>
      <c r="AD73" s="44">
        <v>0</v>
      </c>
      <c r="AE73" s="44">
        <v>0</v>
      </c>
      <c r="AF73" s="36">
        <f t="shared" si="30"/>
        <v>0.6274634456452638</v>
      </c>
      <c r="AG73" s="36">
        <f t="shared" si="30"/>
        <v>0.62345835982199616</v>
      </c>
      <c r="AH73" s="45">
        <v>2999</v>
      </c>
      <c r="AI73" s="45">
        <v>4897</v>
      </c>
      <c r="AJ73" s="22">
        <v>114</v>
      </c>
      <c r="AK73" s="22">
        <v>23</v>
      </c>
      <c r="AL73" s="22">
        <v>42</v>
      </c>
      <c r="AM73" s="22">
        <v>141</v>
      </c>
      <c r="AN73" s="22">
        <v>128</v>
      </c>
      <c r="AO73" s="22">
        <v>56</v>
      </c>
      <c r="AP73" s="22">
        <v>44</v>
      </c>
    </row>
    <row r="74" spans="1:42" x14ac:dyDescent="0.35">
      <c r="A74" s="41" t="s">
        <v>99</v>
      </c>
      <c r="B74" s="42">
        <v>1343</v>
      </c>
      <c r="C74" s="42">
        <v>13430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>
        <v>66</v>
      </c>
      <c r="W74" s="43">
        <v>695</v>
      </c>
      <c r="X74" s="43">
        <v>77</v>
      </c>
      <c r="Y74" s="43">
        <v>853</v>
      </c>
      <c r="Z74" s="43">
        <v>53</v>
      </c>
      <c r="AA74" s="43">
        <v>644</v>
      </c>
      <c r="AB74" s="42">
        <v>597</v>
      </c>
      <c r="AC74" s="42">
        <v>5974</v>
      </c>
      <c r="AD74" s="44">
        <v>0</v>
      </c>
      <c r="AE74" s="44">
        <v>0</v>
      </c>
      <c r="AF74" s="36">
        <f t="shared" si="30"/>
        <v>0.44452717795979152</v>
      </c>
      <c r="AG74" s="36">
        <f t="shared" si="30"/>
        <v>0.44482501861504098</v>
      </c>
      <c r="AH74" s="45">
        <v>21</v>
      </c>
      <c r="AI74" s="45">
        <v>576</v>
      </c>
      <c r="AJ74" s="22">
        <v>19</v>
      </c>
      <c r="AK74" s="22">
        <v>17</v>
      </c>
      <c r="AL74" s="22">
        <v>105</v>
      </c>
      <c r="AM74" s="22">
        <v>164</v>
      </c>
      <c r="AN74" s="22">
        <v>52</v>
      </c>
      <c r="AO74" s="22">
        <v>45</v>
      </c>
      <c r="AP74" s="22">
        <v>13</v>
      </c>
    </row>
    <row r="75" spans="1:42" x14ac:dyDescent="0.35">
      <c r="A75" s="41" t="s">
        <v>100</v>
      </c>
      <c r="B75" s="42">
        <v>637</v>
      </c>
      <c r="C75" s="42">
        <v>6370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v>92</v>
      </c>
      <c r="AA75" s="43">
        <v>1185</v>
      </c>
      <c r="AB75" s="42">
        <v>585</v>
      </c>
      <c r="AC75" s="42">
        <v>5896</v>
      </c>
      <c r="AD75" s="44">
        <v>0</v>
      </c>
      <c r="AE75" s="44">
        <v>0</v>
      </c>
      <c r="AF75" s="36">
        <f t="shared" si="30"/>
        <v>0.91836734693877553</v>
      </c>
      <c r="AG75" s="36">
        <f t="shared" si="30"/>
        <v>0.92558869701726842</v>
      </c>
      <c r="AH75" s="45">
        <v>136</v>
      </c>
      <c r="AI75" s="45">
        <v>449</v>
      </c>
      <c r="AJ75" s="22">
        <v>32</v>
      </c>
      <c r="AK75" s="22">
        <v>46</v>
      </c>
      <c r="AL75" s="22">
        <v>88</v>
      </c>
      <c r="AM75" s="22">
        <v>230</v>
      </c>
      <c r="AN75" s="22">
        <v>154</v>
      </c>
      <c r="AO75" s="22">
        <v>41</v>
      </c>
      <c r="AP75" s="22">
        <v>29</v>
      </c>
    </row>
    <row r="76" spans="1:42" x14ac:dyDescent="0.35">
      <c r="A76" s="37" t="s">
        <v>101</v>
      </c>
      <c r="B76" s="38">
        <f>SUM(B77:B81)</f>
        <v>6272</v>
      </c>
      <c r="C76" s="38">
        <f>SUM(C77:C81)</f>
        <v>62720</v>
      </c>
      <c r="D76" s="38">
        <f t="shared" ref="D76:AC76" si="32">SUM(D77:D81)</f>
        <v>4</v>
      </c>
      <c r="E76" s="38">
        <f t="shared" si="32"/>
        <v>46</v>
      </c>
      <c r="F76" s="38">
        <f t="shared" si="32"/>
        <v>69</v>
      </c>
      <c r="G76" s="38">
        <f t="shared" si="32"/>
        <v>785</v>
      </c>
      <c r="H76" s="38">
        <f t="shared" si="32"/>
        <v>15</v>
      </c>
      <c r="I76" s="38">
        <f t="shared" si="32"/>
        <v>158</v>
      </c>
      <c r="J76" s="38">
        <f t="shared" si="32"/>
        <v>30</v>
      </c>
      <c r="K76" s="38">
        <f t="shared" si="32"/>
        <v>326</v>
      </c>
      <c r="L76" s="38">
        <f t="shared" si="32"/>
        <v>37</v>
      </c>
      <c r="M76" s="38">
        <f t="shared" si="32"/>
        <v>396</v>
      </c>
      <c r="N76" s="38">
        <f t="shared" si="32"/>
        <v>22</v>
      </c>
      <c r="O76" s="38">
        <f t="shared" si="32"/>
        <v>243</v>
      </c>
      <c r="P76" s="38">
        <f t="shared" si="32"/>
        <v>62</v>
      </c>
      <c r="Q76" s="38">
        <f t="shared" si="32"/>
        <v>695</v>
      </c>
      <c r="R76" s="38">
        <f t="shared" si="32"/>
        <v>29</v>
      </c>
      <c r="S76" s="38">
        <f t="shared" si="32"/>
        <v>319</v>
      </c>
      <c r="T76" s="38">
        <f t="shared" si="32"/>
        <v>34</v>
      </c>
      <c r="U76" s="38">
        <f t="shared" si="32"/>
        <v>388</v>
      </c>
      <c r="V76" s="38">
        <f t="shared" si="32"/>
        <v>51</v>
      </c>
      <c r="W76" s="38">
        <f t="shared" si="32"/>
        <v>493</v>
      </c>
      <c r="X76" s="38">
        <f t="shared" si="32"/>
        <v>143</v>
      </c>
      <c r="Y76" s="38">
        <f t="shared" si="32"/>
        <v>1591</v>
      </c>
      <c r="Z76" s="38">
        <f t="shared" si="32"/>
        <v>0</v>
      </c>
      <c r="AA76" s="38">
        <f t="shared" si="32"/>
        <v>0</v>
      </c>
      <c r="AB76" s="38">
        <f t="shared" si="32"/>
        <v>6316</v>
      </c>
      <c r="AC76" s="38">
        <f t="shared" si="32"/>
        <v>63743</v>
      </c>
      <c r="AD76" s="39">
        <v>0</v>
      </c>
      <c r="AE76" s="39">
        <v>0</v>
      </c>
      <c r="AF76" s="25">
        <f t="shared" si="30"/>
        <v>1.0070153061224489</v>
      </c>
      <c r="AG76" s="25">
        <f t="shared" si="30"/>
        <v>1.016310586734694</v>
      </c>
      <c r="AH76" s="38">
        <f t="shared" ref="AH76:AP76" si="33">SUM(AH77:AH81)</f>
        <v>2229</v>
      </c>
      <c r="AI76" s="38">
        <f t="shared" si="33"/>
        <v>4087</v>
      </c>
      <c r="AJ76" s="38">
        <f t="shared" si="33"/>
        <v>353</v>
      </c>
      <c r="AK76" s="38">
        <f t="shared" si="33"/>
        <v>195</v>
      </c>
      <c r="AL76" s="38">
        <f t="shared" si="33"/>
        <v>434</v>
      </c>
      <c r="AM76" s="38">
        <f t="shared" si="33"/>
        <v>365</v>
      </c>
      <c r="AN76" s="40">
        <f t="shared" ref="AN76" si="34">SUM(AN77:AN80)</f>
        <v>422</v>
      </c>
      <c r="AO76" s="38">
        <f t="shared" si="33"/>
        <v>304</v>
      </c>
      <c r="AP76" s="38">
        <f t="shared" si="33"/>
        <v>295</v>
      </c>
    </row>
    <row r="77" spans="1:42" x14ac:dyDescent="0.35">
      <c r="A77" s="41" t="s">
        <v>102</v>
      </c>
      <c r="B77" s="42">
        <v>2782</v>
      </c>
      <c r="C77" s="42">
        <v>27820</v>
      </c>
      <c r="D77" s="43">
        <v>4</v>
      </c>
      <c r="E77" s="43">
        <v>46</v>
      </c>
      <c r="F77" s="43">
        <v>46</v>
      </c>
      <c r="G77" s="43">
        <v>527</v>
      </c>
      <c r="H77" s="43">
        <v>13</v>
      </c>
      <c r="I77" s="43">
        <v>138</v>
      </c>
      <c r="J77" s="43">
        <v>3</v>
      </c>
      <c r="K77" s="43">
        <v>35</v>
      </c>
      <c r="L77" s="43"/>
      <c r="M77" s="43"/>
      <c r="N77" s="43">
        <v>22</v>
      </c>
      <c r="O77" s="43">
        <v>243</v>
      </c>
      <c r="P77" s="43">
        <v>44</v>
      </c>
      <c r="Q77" s="43">
        <v>500</v>
      </c>
      <c r="R77" s="43">
        <v>19</v>
      </c>
      <c r="S77" s="43">
        <v>206</v>
      </c>
      <c r="T77" s="43"/>
      <c r="U77" s="43"/>
      <c r="V77" s="43">
        <v>31</v>
      </c>
      <c r="W77" s="43">
        <v>365</v>
      </c>
      <c r="X77" s="43"/>
      <c r="Y77" s="43"/>
      <c r="Z77" s="43"/>
      <c r="AA77" s="43"/>
      <c r="AB77" s="42">
        <v>2741</v>
      </c>
      <c r="AC77" s="42">
        <v>27456</v>
      </c>
      <c r="AD77" s="44">
        <v>0</v>
      </c>
      <c r="AE77" s="44">
        <v>0</v>
      </c>
      <c r="AF77" s="36">
        <f t="shared" si="30"/>
        <v>0.98526240115025165</v>
      </c>
      <c r="AG77" s="36">
        <f t="shared" si="30"/>
        <v>0.98691588785046724</v>
      </c>
      <c r="AH77" s="45">
        <v>332</v>
      </c>
      <c r="AI77" s="45">
        <v>2409</v>
      </c>
      <c r="AJ77" s="22">
        <v>127</v>
      </c>
      <c r="AK77" s="22">
        <v>82</v>
      </c>
      <c r="AL77" s="22">
        <v>186</v>
      </c>
      <c r="AM77" s="22">
        <v>87</v>
      </c>
      <c r="AN77" s="22">
        <v>55</v>
      </c>
      <c r="AO77" s="22">
        <v>123</v>
      </c>
      <c r="AP77" s="22">
        <v>98</v>
      </c>
    </row>
    <row r="78" spans="1:42" x14ac:dyDescent="0.35">
      <c r="A78" s="41" t="s">
        <v>103</v>
      </c>
      <c r="B78" s="42">
        <v>810</v>
      </c>
      <c r="C78" s="42">
        <v>8100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>
        <v>33</v>
      </c>
      <c r="Y78" s="43">
        <v>364</v>
      </c>
      <c r="Z78" s="43"/>
      <c r="AA78" s="43"/>
      <c r="AB78" s="42">
        <v>799</v>
      </c>
      <c r="AC78" s="42">
        <v>7985</v>
      </c>
      <c r="AD78" s="44">
        <v>0</v>
      </c>
      <c r="AE78" s="44">
        <v>0</v>
      </c>
      <c r="AF78" s="36">
        <f t="shared" si="30"/>
        <v>0.98641975308641971</v>
      </c>
      <c r="AG78" s="36">
        <f t="shared" si="30"/>
        <v>0.98580246913580249</v>
      </c>
      <c r="AH78" s="45">
        <v>681</v>
      </c>
      <c r="AI78" s="45">
        <v>118</v>
      </c>
      <c r="AJ78" s="22">
        <v>122</v>
      </c>
      <c r="AK78" s="22">
        <v>28</v>
      </c>
      <c r="AL78" s="22">
        <v>28</v>
      </c>
      <c r="AM78" s="22">
        <v>22</v>
      </c>
      <c r="AN78" s="22">
        <v>92</v>
      </c>
      <c r="AO78" s="22">
        <v>28</v>
      </c>
      <c r="AP78" s="22">
        <v>21</v>
      </c>
    </row>
    <row r="79" spans="1:42" x14ac:dyDescent="0.35">
      <c r="A79" s="41" t="s">
        <v>104</v>
      </c>
      <c r="B79" s="42">
        <v>450</v>
      </c>
      <c r="C79" s="42">
        <v>4500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>
        <v>99</v>
      </c>
      <c r="Y79" s="43">
        <v>1112</v>
      </c>
      <c r="Z79" s="43"/>
      <c r="AA79" s="43"/>
      <c r="AB79" s="42">
        <v>569</v>
      </c>
      <c r="AC79" s="42">
        <v>5694</v>
      </c>
      <c r="AD79" s="44">
        <v>0</v>
      </c>
      <c r="AE79" s="44">
        <v>0</v>
      </c>
      <c r="AF79" s="36">
        <f t="shared" si="30"/>
        <v>1.2644444444444445</v>
      </c>
      <c r="AG79" s="36">
        <f t="shared" si="30"/>
        <v>1.2653333333333334</v>
      </c>
      <c r="AH79" s="45">
        <v>98</v>
      </c>
      <c r="AI79" s="45">
        <v>471</v>
      </c>
      <c r="AJ79" s="22">
        <v>74</v>
      </c>
      <c r="AK79" s="22">
        <v>52</v>
      </c>
      <c r="AL79" s="22">
        <v>66</v>
      </c>
      <c r="AM79" s="22">
        <v>23</v>
      </c>
      <c r="AN79" s="22">
        <v>121</v>
      </c>
      <c r="AO79" s="22">
        <v>66</v>
      </c>
      <c r="AP79" s="22">
        <v>55</v>
      </c>
    </row>
    <row r="80" spans="1:42" x14ac:dyDescent="0.35">
      <c r="A80" s="41" t="s">
        <v>105</v>
      </c>
      <c r="B80" s="42">
        <v>1831</v>
      </c>
      <c r="C80" s="42">
        <v>18310</v>
      </c>
      <c r="D80" s="43"/>
      <c r="E80" s="43"/>
      <c r="F80" s="43">
        <v>23</v>
      </c>
      <c r="G80" s="43">
        <v>258</v>
      </c>
      <c r="H80" s="43">
        <v>2</v>
      </c>
      <c r="I80" s="43">
        <v>20</v>
      </c>
      <c r="J80" s="43">
        <v>27</v>
      </c>
      <c r="K80" s="43">
        <v>291</v>
      </c>
      <c r="L80" s="43">
        <v>37</v>
      </c>
      <c r="M80" s="43">
        <v>396</v>
      </c>
      <c r="N80" s="43"/>
      <c r="O80" s="43"/>
      <c r="P80" s="43">
        <v>18</v>
      </c>
      <c r="Q80" s="43">
        <v>195</v>
      </c>
      <c r="R80" s="43">
        <v>10</v>
      </c>
      <c r="S80" s="43">
        <v>113</v>
      </c>
      <c r="T80" s="43">
        <v>34</v>
      </c>
      <c r="U80" s="43">
        <v>388</v>
      </c>
      <c r="V80" s="43">
        <v>20</v>
      </c>
      <c r="W80" s="43">
        <v>128</v>
      </c>
      <c r="X80" s="43">
        <v>11</v>
      </c>
      <c r="Y80" s="43">
        <v>115</v>
      </c>
      <c r="Z80" s="43"/>
      <c r="AA80" s="43"/>
      <c r="AB80" s="42">
        <v>1844</v>
      </c>
      <c r="AC80" s="42">
        <v>18954</v>
      </c>
      <c r="AD80" s="44">
        <v>0</v>
      </c>
      <c r="AE80" s="44">
        <v>0</v>
      </c>
      <c r="AF80" s="36">
        <f t="shared" si="30"/>
        <v>1.0070999453850356</v>
      </c>
      <c r="AG80" s="36">
        <f t="shared" si="30"/>
        <v>1.0351720371381758</v>
      </c>
      <c r="AH80" s="45">
        <v>870</v>
      </c>
      <c r="AI80" s="45">
        <v>974</v>
      </c>
      <c r="AJ80" s="22">
        <v>18</v>
      </c>
      <c r="AK80" s="22">
        <v>21</v>
      </c>
      <c r="AL80" s="22">
        <v>135</v>
      </c>
      <c r="AM80" s="22">
        <v>222</v>
      </c>
      <c r="AN80" s="22">
        <v>154</v>
      </c>
      <c r="AO80" s="22">
        <v>23</v>
      </c>
      <c r="AP80" s="22">
        <v>56</v>
      </c>
    </row>
    <row r="81" spans="1:42" x14ac:dyDescent="0.35">
      <c r="A81" s="41" t="s">
        <v>106</v>
      </c>
      <c r="B81" s="42">
        <v>399</v>
      </c>
      <c r="C81" s="42">
        <v>3990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2">
        <v>363</v>
      </c>
      <c r="AC81" s="42">
        <v>3654</v>
      </c>
      <c r="AD81" s="44">
        <v>0</v>
      </c>
      <c r="AE81" s="44">
        <v>0</v>
      </c>
      <c r="AF81" s="36">
        <f t="shared" si="30"/>
        <v>0.90977443609022557</v>
      </c>
      <c r="AG81" s="36">
        <f t="shared" si="30"/>
        <v>0.91578947368421049</v>
      </c>
      <c r="AH81" s="45">
        <v>248</v>
      </c>
      <c r="AI81" s="45">
        <v>115</v>
      </c>
      <c r="AJ81" s="22">
        <v>12</v>
      </c>
      <c r="AK81" s="22">
        <v>12</v>
      </c>
      <c r="AL81" s="22">
        <v>19</v>
      </c>
      <c r="AM81" s="22">
        <v>11</v>
      </c>
      <c r="AN81" s="22">
        <v>26</v>
      </c>
      <c r="AO81" s="22">
        <v>64</v>
      </c>
      <c r="AP81" s="22">
        <v>65</v>
      </c>
    </row>
    <row r="82" spans="1:42" x14ac:dyDescent="0.35">
      <c r="A82" s="37" t="s">
        <v>107</v>
      </c>
      <c r="B82" s="38">
        <f>SUM(B83:B87)</f>
        <v>4502</v>
      </c>
      <c r="C82" s="38">
        <f t="shared" ref="C82:AC82" si="35">SUM(C83:C87)</f>
        <v>45020</v>
      </c>
      <c r="D82" s="38">
        <f t="shared" si="35"/>
        <v>41</v>
      </c>
      <c r="E82" s="38">
        <f t="shared" si="35"/>
        <v>492</v>
      </c>
      <c r="F82" s="38">
        <f t="shared" si="35"/>
        <v>49</v>
      </c>
      <c r="G82" s="38">
        <f t="shared" si="35"/>
        <v>588</v>
      </c>
      <c r="H82" s="38">
        <f t="shared" si="35"/>
        <v>71</v>
      </c>
      <c r="I82" s="38">
        <f t="shared" si="35"/>
        <v>882</v>
      </c>
      <c r="J82" s="38">
        <f t="shared" si="35"/>
        <v>62</v>
      </c>
      <c r="K82" s="38">
        <f t="shared" si="35"/>
        <v>744</v>
      </c>
      <c r="L82" s="38">
        <f t="shared" si="35"/>
        <v>210</v>
      </c>
      <c r="M82" s="38">
        <f t="shared" si="35"/>
        <v>2100</v>
      </c>
      <c r="N82" s="38">
        <f t="shared" si="35"/>
        <v>9</v>
      </c>
      <c r="O82" s="38">
        <f t="shared" si="35"/>
        <v>108</v>
      </c>
      <c r="P82" s="38">
        <f t="shared" si="35"/>
        <v>63</v>
      </c>
      <c r="Q82" s="38">
        <f t="shared" si="35"/>
        <v>756</v>
      </c>
      <c r="R82" s="38">
        <f t="shared" si="35"/>
        <v>338</v>
      </c>
      <c r="S82" s="38">
        <f t="shared" si="35"/>
        <v>3554</v>
      </c>
      <c r="T82" s="38">
        <f t="shared" si="35"/>
        <v>248</v>
      </c>
      <c r="U82" s="38">
        <f t="shared" si="35"/>
        <v>2976</v>
      </c>
      <c r="V82" s="38">
        <f t="shared" si="35"/>
        <v>176</v>
      </c>
      <c r="W82" s="38">
        <f t="shared" si="35"/>
        <v>2112</v>
      </c>
      <c r="X82" s="38">
        <f t="shared" si="35"/>
        <v>790</v>
      </c>
      <c r="Y82" s="38">
        <f t="shared" si="35"/>
        <v>8900</v>
      </c>
      <c r="Z82" s="38">
        <f t="shared" si="35"/>
        <v>268</v>
      </c>
      <c r="AA82" s="38">
        <f t="shared" si="35"/>
        <v>2690</v>
      </c>
      <c r="AB82" s="38">
        <f>SUM(AB83:AB87)</f>
        <v>4849</v>
      </c>
      <c r="AC82" s="38">
        <f t="shared" si="35"/>
        <v>48561</v>
      </c>
      <c r="AD82" s="39">
        <v>0</v>
      </c>
      <c r="AE82" s="39">
        <v>0</v>
      </c>
      <c r="AF82" s="25">
        <f t="shared" si="30"/>
        <v>1.0770768547312306</v>
      </c>
      <c r="AG82" s="25">
        <f t="shared" si="30"/>
        <v>1.0786539315859618</v>
      </c>
      <c r="AH82" s="38">
        <f t="shared" ref="AH82:AI82" si="36">SUM(AH83:AH87)</f>
        <v>1254</v>
      </c>
      <c r="AI82" s="38">
        <f t="shared" si="36"/>
        <v>3595</v>
      </c>
      <c r="AJ82" s="38">
        <f>SUM(AJ83:AJ87)</f>
        <v>492</v>
      </c>
      <c r="AK82" s="38">
        <f t="shared" ref="AK82:AP82" si="37">SUM(AK83:AK87)</f>
        <v>340</v>
      </c>
      <c r="AL82" s="38">
        <f t="shared" si="37"/>
        <v>238</v>
      </c>
      <c r="AM82" s="38">
        <f t="shared" si="37"/>
        <v>157</v>
      </c>
      <c r="AN82" s="38">
        <f t="shared" si="37"/>
        <v>83</v>
      </c>
      <c r="AO82" s="38">
        <f t="shared" si="37"/>
        <v>171</v>
      </c>
      <c r="AP82" s="38">
        <f t="shared" si="37"/>
        <v>345</v>
      </c>
    </row>
    <row r="83" spans="1:42" x14ac:dyDescent="0.35">
      <c r="A83" s="41" t="s">
        <v>108</v>
      </c>
      <c r="B83" s="42">
        <v>970</v>
      </c>
      <c r="C83" s="42">
        <v>9700</v>
      </c>
      <c r="D83" s="43">
        <v>41</v>
      </c>
      <c r="E83" s="43">
        <v>492</v>
      </c>
      <c r="F83" s="43">
        <v>49</v>
      </c>
      <c r="G83" s="43">
        <v>588</v>
      </c>
      <c r="H83" s="43">
        <v>71</v>
      </c>
      <c r="I83" s="43">
        <v>882</v>
      </c>
      <c r="J83" s="43">
        <v>52</v>
      </c>
      <c r="K83" s="43">
        <v>624</v>
      </c>
      <c r="L83" s="43">
        <v>210</v>
      </c>
      <c r="M83" s="43">
        <v>2100</v>
      </c>
      <c r="N83" s="43">
        <v>9</v>
      </c>
      <c r="O83" s="43">
        <v>108</v>
      </c>
      <c r="P83" s="43">
        <v>63</v>
      </c>
      <c r="Q83" s="43">
        <v>756</v>
      </c>
      <c r="R83" s="43">
        <v>255</v>
      </c>
      <c r="S83" s="43">
        <v>2558</v>
      </c>
      <c r="T83" s="43">
        <v>9</v>
      </c>
      <c r="U83" s="43">
        <v>108</v>
      </c>
      <c r="V83" s="43">
        <v>28</v>
      </c>
      <c r="W83" s="43">
        <v>336</v>
      </c>
      <c r="X83" s="43">
        <v>290</v>
      </c>
      <c r="Y83" s="43">
        <v>2900</v>
      </c>
      <c r="Z83" s="43">
        <v>268</v>
      </c>
      <c r="AA83" s="43">
        <v>2690</v>
      </c>
      <c r="AB83" s="42">
        <v>1222</v>
      </c>
      <c r="AC83" s="42">
        <v>12222</v>
      </c>
      <c r="AD83" s="44">
        <v>0</v>
      </c>
      <c r="AE83" s="44">
        <v>0</v>
      </c>
      <c r="AF83" s="36">
        <f t="shared" si="30"/>
        <v>1.2597938144329897</v>
      </c>
      <c r="AG83" s="36">
        <f t="shared" si="30"/>
        <v>1.26</v>
      </c>
      <c r="AH83" s="45">
        <v>430</v>
      </c>
      <c r="AI83" s="45">
        <v>792</v>
      </c>
      <c r="AJ83" s="22">
        <v>84</v>
      </c>
      <c r="AK83" s="22">
        <v>85</v>
      </c>
      <c r="AL83" s="22">
        <v>2</v>
      </c>
      <c r="AM83" s="22">
        <v>26</v>
      </c>
      <c r="AN83" s="22">
        <v>27</v>
      </c>
      <c r="AO83" s="22">
        <v>30</v>
      </c>
      <c r="AP83" s="22">
        <v>25</v>
      </c>
    </row>
    <row r="84" spans="1:42" x14ac:dyDescent="0.35">
      <c r="A84" s="41" t="s">
        <v>109</v>
      </c>
      <c r="B84" s="42">
        <v>1459</v>
      </c>
      <c r="C84" s="42">
        <v>14590</v>
      </c>
      <c r="D84" s="43"/>
      <c r="E84" s="43"/>
      <c r="F84" s="43"/>
      <c r="G84" s="43"/>
      <c r="H84" s="43"/>
      <c r="I84" s="43"/>
      <c r="J84" s="43">
        <v>10</v>
      </c>
      <c r="K84" s="43">
        <v>120</v>
      </c>
      <c r="L84" s="43"/>
      <c r="M84" s="43"/>
      <c r="N84" s="43"/>
      <c r="O84" s="43"/>
      <c r="P84" s="43"/>
      <c r="Q84" s="43"/>
      <c r="R84" s="43">
        <v>83</v>
      </c>
      <c r="S84" s="43">
        <v>996</v>
      </c>
      <c r="T84" s="43">
        <v>239</v>
      </c>
      <c r="U84" s="43">
        <v>2868</v>
      </c>
      <c r="V84" s="43">
        <v>148</v>
      </c>
      <c r="W84" s="43">
        <v>1776</v>
      </c>
      <c r="X84" s="43">
        <v>500</v>
      </c>
      <c r="Y84" s="43">
        <v>6000</v>
      </c>
      <c r="Z84" s="43"/>
      <c r="AA84" s="43"/>
      <c r="AB84" s="42">
        <v>1654</v>
      </c>
      <c r="AC84" s="42">
        <v>16548</v>
      </c>
      <c r="AD84" s="44">
        <v>0</v>
      </c>
      <c r="AE84" s="44">
        <v>0</v>
      </c>
      <c r="AF84" s="36">
        <f t="shared" si="30"/>
        <v>1.1336531871144619</v>
      </c>
      <c r="AG84" s="36">
        <f t="shared" si="30"/>
        <v>1.134201507882111</v>
      </c>
      <c r="AH84" s="45">
        <v>56</v>
      </c>
      <c r="AI84" s="45">
        <v>1598</v>
      </c>
      <c r="AJ84" s="22">
        <v>337</v>
      </c>
      <c r="AK84" s="22">
        <v>12</v>
      </c>
      <c r="AL84" s="22">
        <v>56</v>
      </c>
      <c r="AM84" s="22">
        <v>12</v>
      </c>
      <c r="AN84" s="22">
        <v>3</v>
      </c>
      <c r="AO84" s="22">
        <v>26</v>
      </c>
      <c r="AP84" s="22">
        <v>102</v>
      </c>
    </row>
    <row r="85" spans="1:42" x14ac:dyDescent="0.35">
      <c r="A85" s="41" t="s">
        <v>110</v>
      </c>
      <c r="B85" s="42">
        <v>673</v>
      </c>
      <c r="C85" s="42">
        <v>6730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2">
        <v>707</v>
      </c>
      <c r="AC85" s="42">
        <v>7077</v>
      </c>
      <c r="AD85" s="44">
        <v>0</v>
      </c>
      <c r="AE85" s="44">
        <v>0</v>
      </c>
      <c r="AF85" s="36">
        <f t="shared" si="30"/>
        <v>1.0505200594353641</v>
      </c>
      <c r="AG85" s="36">
        <f t="shared" si="30"/>
        <v>1.0515601783060922</v>
      </c>
      <c r="AH85" s="45">
        <v>426</v>
      </c>
      <c r="AI85" s="45">
        <v>281</v>
      </c>
      <c r="AJ85" s="22">
        <v>28</v>
      </c>
      <c r="AK85" s="22">
        <v>86</v>
      </c>
      <c r="AL85" s="22">
        <v>74</v>
      </c>
      <c r="AM85" s="22">
        <v>81</v>
      </c>
      <c r="AN85" s="22">
        <v>10</v>
      </c>
      <c r="AO85" s="22">
        <v>23</v>
      </c>
      <c r="AP85" s="22">
        <v>111</v>
      </c>
    </row>
    <row r="86" spans="1:42" x14ac:dyDescent="0.35">
      <c r="A86" s="41" t="s">
        <v>111</v>
      </c>
      <c r="B86" s="42">
        <v>900</v>
      </c>
      <c r="C86" s="42">
        <v>9000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6">
        <v>845</v>
      </c>
      <c r="AC86" s="42">
        <v>8501</v>
      </c>
      <c r="AD86" s="44">
        <v>0</v>
      </c>
      <c r="AE86" s="44">
        <v>0</v>
      </c>
      <c r="AF86" s="36">
        <f t="shared" si="30"/>
        <v>0.93888888888888888</v>
      </c>
      <c r="AG86" s="36">
        <f t="shared" si="30"/>
        <v>0.94455555555555559</v>
      </c>
      <c r="AH86" s="48">
        <v>274</v>
      </c>
      <c r="AI86" s="48">
        <v>571</v>
      </c>
      <c r="AJ86" s="22">
        <v>22</v>
      </c>
      <c r="AK86" s="22">
        <v>72</v>
      </c>
      <c r="AL86" s="22">
        <v>77</v>
      </c>
      <c r="AM86" s="22">
        <v>14</v>
      </c>
      <c r="AN86" s="22">
        <v>15</v>
      </c>
      <c r="AO86" s="22">
        <v>78</v>
      </c>
      <c r="AP86" s="22">
        <v>85</v>
      </c>
    </row>
    <row r="87" spans="1:42" x14ac:dyDescent="0.35">
      <c r="A87" s="41" t="s">
        <v>112</v>
      </c>
      <c r="B87" s="42">
        <v>500</v>
      </c>
      <c r="C87" s="42">
        <v>5000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6">
        <v>421</v>
      </c>
      <c r="AC87" s="42">
        <v>4213</v>
      </c>
      <c r="AD87" s="44">
        <v>0</v>
      </c>
      <c r="AE87" s="44">
        <v>0</v>
      </c>
      <c r="AF87" s="36">
        <f t="shared" si="30"/>
        <v>0.84199999999999997</v>
      </c>
      <c r="AG87" s="36">
        <f t="shared" si="30"/>
        <v>0.84260000000000002</v>
      </c>
      <c r="AH87" s="48">
        <v>68</v>
      </c>
      <c r="AI87" s="48">
        <v>353</v>
      </c>
      <c r="AJ87" s="22">
        <v>21</v>
      </c>
      <c r="AK87" s="22">
        <v>85</v>
      </c>
      <c r="AL87" s="22">
        <v>29</v>
      </c>
      <c r="AM87" s="22">
        <v>24</v>
      </c>
      <c r="AN87" s="22">
        <v>28</v>
      </c>
      <c r="AO87" s="22">
        <v>14</v>
      </c>
      <c r="AP87" s="22">
        <v>22</v>
      </c>
    </row>
    <row r="88" spans="1:42" x14ac:dyDescent="0.35">
      <c r="A88" s="37" t="s">
        <v>113</v>
      </c>
      <c r="B88" s="38">
        <f>SUM(B89:B91)</f>
        <v>11509</v>
      </c>
      <c r="C88" s="38">
        <f>SUM(C89:C91)</f>
        <v>115090</v>
      </c>
      <c r="D88" s="38">
        <f t="shared" ref="D88:AC88" si="38">SUM(D89:D91)</f>
        <v>167</v>
      </c>
      <c r="E88" s="38">
        <f t="shared" si="38"/>
        <v>1670</v>
      </c>
      <c r="F88" s="38">
        <f t="shared" si="38"/>
        <v>179</v>
      </c>
      <c r="G88" s="38">
        <f t="shared" si="38"/>
        <v>1790</v>
      </c>
      <c r="H88" s="38">
        <f t="shared" si="38"/>
        <v>408</v>
      </c>
      <c r="I88" s="38">
        <f t="shared" si="38"/>
        <v>4080</v>
      </c>
      <c r="J88" s="38">
        <f t="shared" si="38"/>
        <v>309</v>
      </c>
      <c r="K88" s="38">
        <f t="shared" si="38"/>
        <v>3090</v>
      </c>
      <c r="L88" s="38">
        <f t="shared" si="38"/>
        <v>320</v>
      </c>
      <c r="M88" s="38">
        <f t="shared" si="38"/>
        <v>3200</v>
      </c>
      <c r="N88" s="38">
        <f t="shared" si="38"/>
        <v>595</v>
      </c>
      <c r="O88" s="38">
        <f t="shared" si="38"/>
        <v>5950</v>
      </c>
      <c r="P88" s="38">
        <f t="shared" si="38"/>
        <v>293</v>
      </c>
      <c r="Q88" s="38">
        <f t="shared" si="38"/>
        <v>3140</v>
      </c>
      <c r="R88" s="38">
        <f t="shared" si="38"/>
        <v>252</v>
      </c>
      <c r="S88" s="38">
        <f t="shared" si="38"/>
        <v>2500</v>
      </c>
      <c r="T88" s="38">
        <f t="shared" si="38"/>
        <v>234</v>
      </c>
      <c r="U88" s="38">
        <f t="shared" si="38"/>
        <v>2320</v>
      </c>
      <c r="V88" s="38">
        <f t="shared" si="38"/>
        <v>0</v>
      </c>
      <c r="W88" s="38">
        <f t="shared" si="38"/>
        <v>0</v>
      </c>
      <c r="X88" s="38">
        <f t="shared" si="38"/>
        <v>0</v>
      </c>
      <c r="Y88" s="38">
        <f t="shared" si="38"/>
        <v>0</v>
      </c>
      <c r="Z88" s="38">
        <f t="shared" si="38"/>
        <v>0</v>
      </c>
      <c r="AA88" s="38">
        <f t="shared" si="38"/>
        <v>0</v>
      </c>
      <c r="AB88" s="38">
        <f t="shared" si="38"/>
        <v>11361</v>
      </c>
      <c r="AC88" s="38">
        <f t="shared" si="38"/>
        <v>114057</v>
      </c>
      <c r="AD88" s="60">
        <v>0</v>
      </c>
      <c r="AE88" s="60">
        <v>0</v>
      </c>
      <c r="AF88" s="25">
        <f t="shared" si="30"/>
        <v>0.98714049874011645</v>
      </c>
      <c r="AG88" s="25">
        <f t="shared" si="30"/>
        <v>0.99102441567468935</v>
      </c>
      <c r="AH88" s="38">
        <f>SUM(AH89:AH91)</f>
        <v>745</v>
      </c>
      <c r="AI88" s="38">
        <f t="shared" ref="AI88:AP88" si="39">SUM(AI89:AI91)</f>
        <v>9888</v>
      </c>
      <c r="AJ88" s="38">
        <f t="shared" si="39"/>
        <v>630</v>
      </c>
      <c r="AK88" s="38">
        <f t="shared" si="39"/>
        <v>430</v>
      </c>
      <c r="AL88" s="38">
        <f t="shared" si="39"/>
        <v>377</v>
      </c>
      <c r="AM88" s="38">
        <f t="shared" si="39"/>
        <v>351</v>
      </c>
      <c r="AN88" s="38">
        <f t="shared" si="39"/>
        <v>295</v>
      </c>
      <c r="AO88" s="38">
        <f t="shared" si="39"/>
        <v>456</v>
      </c>
      <c r="AP88" s="38">
        <f t="shared" si="39"/>
        <v>301</v>
      </c>
    </row>
    <row r="89" spans="1:42" x14ac:dyDescent="0.35">
      <c r="A89" s="41" t="s">
        <v>114</v>
      </c>
      <c r="B89" s="42">
        <v>2748</v>
      </c>
      <c r="C89" s="42">
        <v>27480</v>
      </c>
      <c r="D89" s="43">
        <v>167</v>
      </c>
      <c r="E89" s="43">
        <v>1670</v>
      </c>
      <c r="F89" s="43">
        <v>179</v>
      </c>
      <c r="G89" s="43">
        <v>1790</v>
      </c>
      <c r="H89" s="43">
        <v>408</v>
      </c>
      <c r="I89" s="43">
        <v>4080</v>
      </c>
      <c r="J89" s="43">
        <v>309</v>
      </c>
      <c r="K89" s="43">
        <v>3090</v>
      </c>
      <c r="L89" s="43">
        <v>320</v>
      </c>
      <c r="M89" s="43">
        <v>3200</v>
      </c>
      <c r="N89" s="43">
        <v>595</v>
      </c>
      <c r="O89" s="43">
        <v>5950</v>
      </c>
      <c r="P89" s="43">
        <v>233</v>
      </c>
      <c r="Q89" s="43">
        <v>2540</v>
      </c>
      <c r="R89" s="43">
        <v>129</v>
      </c>
      <c r="S89" s="43">
        <v>1290</v>
      </c>
      <c r="T89" s="43">
        <v>151</v>
      </c>
      <c r="U89" s="43">
        <v>1510</v>
      </c>
      <c r="V89" s="43"/>
      <c r="W89" s="43"/>
      <c r="X89" s="43"/>
      <c r="Y89" s="43"/>
      <c r="Z89" s="43"/>
      <c r="AA89" s="43"/>
      <c r="AB89" s="72">
        <v>2724</v>
      </c>
      <c r="AC89" s="72">
        <v>27241</v>
      </c>
      <c r="AD89" s="44">
        <v>0</v>
      </c>
      <c r="AE89" s="44">
        <v>0</v>
      </c>
      <c r="AF89" s="36">
        <f t="shared" si="30"/>
        <v>0.99126637554585151</v>
      </c>
      <c r="AG89" s="36">
        <f t="shared" si="30"/>
        <v>0.99130276564774378</v>
      </c>
      <c r="AH89" s="72">
        <v>628</v>
      </c>
      <c r="AI89" s="72">
        <v>2096</v>
      </c>
      <c r="AJ89" s="22">
        <v>285</v>
      </c>
      <c r="AK89" s="22">
        <v>55</v>
      </c>
      <c r="AL89" s="22">
        <v>47</v>
      </c>
      <c r="AM89" s="22">
        <v>98</v>
      </c>
      <c r="AN89" s="22">
        <v>93</v>
      </c>
      <c r="AO89" s="22">
        <v>99</v>
      </c>
      <c r="AP89" s="22">
        <v>156</v>
      </c>
    </row>
    <row r="90" spans="1:42" x14ac:dyDescent="0.35">
      <c r="A90" s="41" t="s">
        <v>115</v>
      </c>
      <c r="B90" s="42">
        <v>7505</v>
      </c>
      <c r="C90" s="42">
        <v>75050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>
        <v>60</v>
      </c>
      <c r="Q90" s="43">
        <v>600</v>
      </c>
      <c r="R90" s="43">
        <v>20</v>
      </c>
      <c r="S90" s="43">
        <v>200</v>
      </c>
      <c r="T90" s="43">
        <v>83</v>
      </c>
      <c r="U90" s="43">
        <v>810</v>
      </c>
      <c r="V90" s="43"/>
      <c r="W90" s="43"/>
      <c r="X90" s="43"/>
      <c r="Y90" s="43"/>
      <c r="Z90" s="43"/>
      <c r="AA90" s="43"/>
      <c r="AB90" s="72">
        <v>7433</v>
      </c>
      <c r="AC90" s="72">
        <v>74686</v>
      </c>
      <c r="AD90" s="44">
        <v>0</v>
      </c>
      <c r="AE90" s="44">
        <v>0</v>
      </c>
      <c r="AF90" s="36">
        <f t="shared" si="30"/>
        <v>0.99040639573617584</v>
      </c>
      <c r="AG90" s="36">
        <f t="shared" si="30"/>
        <v>0.99514990006662229</v>
      </c>
      <c r="AH90" s="72">
        <v>89</v>
      </c>
      <c r="AI90" s="72">
        <v>6800</v>
      </c>
      <c r="AJ90" s="22">
        <v>222</v>
      </c>
      <c r="AK90" s="22">
        <v>152</v>
      </c>
      <c r="AL90" s="22">
        <v>85</v>
      </c>
      <c r="AM90" s="22">
        <v>125</v>
      </c>
      <c r="AN90" s="22">
        <v>89</v>
      </c>
      <c r="AO90" s="22">
        <v>154</v>
      </c>
      <c r="AP90" s="22">
        <v>56</v>
      </c>
    </row>
    <row r="91" spans="1:42" x14ac:dyDescent="0.35">
      <c r="A91" s="41" t="s">
        <v>116</v>
      </c>
      <c r="B91" s="42">
        <v>1256</v>
      </c>
      <c r="C91" s="42">
        <v>12560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103</v>
      </c>
      <c r="S91" s="43">
        <v>1010</v>
      </c>
      <c r="T91" s="43"/>
      <c r="U91" s="43"/>
      <c r="V91" s="43"/>
      <c r="W91" s="43"/>
      <c r="X91" s="43"/>
      <c r="Y91" s="43"/>
      <c r="Z91" s="43"/>
      <c r="AA91" s="43"/>
      <c r="AB91" s="72">
        <v>1204</v>
      </c>
      <c r="AC91" s="72">
        <v>12130</v>
      </c>
      <c r="AD91" s="44">
        <v>0</v>
      </c>
      <c r="AE91" s="44">
        <v>0</v>
      </c>
      <c r="AF91" s="36">
        <f t="shared" si="30"/>
        <v>0.95859872611464969</v>
      </c>
      <c r="AG91" s="36">
        <f t="shared" si="30"/>
        <v>0.96576433121019112</v>
      </c>
      <c r="AH91" s="72">
        <v>28</v>
      </c>
      <c r="AI91" s="72">
        <v>992</v>
      </c>
      <c r="AJ91" s="22">
        <v>123</v>
      </c>
      <c r="AK91" s="22">
        <v>223</v>
      </c>
      <c r="AL91" s="22">
        <v>245</v>
      </c>
      <c r="AM91" s="22">
        <v>128</v>
      </c>
      <c r="AN91" s="22">
        <v>113</v>
      </c>
      <c r="AO91" s="22">
        <v>203</v>
      </c>
      <c r="AP91" s="22">
        <v>89</v>
      </c>
    </row>
    <row r="92" spans="1:42" x14ac:dyDescent="0.35">
      <c r="A92" s="37" t="s">
        <v>117</v>
      </c>
      <c r="B92" s="38">
        <f>SUM(B93:B96)</f>
        <v>1251</v>
      </c>
      <c r="C92" s="38">
        <f>SUM(C93:C96)</f>
        <v>12510</v>
      </c>
      <c r="D92" s="38">
        <f t="shared" ref="D92:AC92" si="40">SUM(D93:D96)</f>
        <v>121</v>
      </c>
      <c r="E92" s="38">
        <f t="shared" si="40"/>
        <v>1130</v>
      </c>
      <c r="F92" s="38">
        <f t="shared" si="40"/>
        <v>0</v>
      </c>
      <c r="G92" s="38">
        <f t="shared" si="40"/>
        <v>0</v>
      </c>
      <c r="H92" s="38">
        <f t="shared" si="40"/>
        <v>110</v>
      </c>
      <c r="I92" s="38">
        <f t="shared" si="40"/>
        <v>1100</v>
      </c>
      <c r="J92" s="38">
        <f t="shared" si="40"/>
        <v>0</v>
      </c>
      <c r="K92" s="38">
        <f t="shared" si="40"/>
        <v>0</v>
      </c>
      <c r="L92" s="38">
        <f t="shared" si="40"/>
        <v>124</v>
      </c>
      <c r="M92" s="38">
        <f t="shared" si="40"/>
        <v>1240</v>
      </c>
      <c r="N92" s="38">
        <f t="shared" si="40"/>
        <v>71</v>
      </c>
      <c r="O92" s="38">
        <f t="shared" si="40"/>
        <v>710</v>
      </c>
      <c r="P92" s="38">
        <f t="shared" si="40"/>
        <v>101</v>
      </c>
      <c r="Q92" s="38">
        <f t="shared" si="40"/>
        <v>800</v>
      </c>
      <c r="R92" s="38">
        <f t="shared" si="40"/>
        <v>135</v>
      </c>
      <c r="S92" s="38">
        <f t="shared" si="40"/>
        <v>1270</v>
      </c>
      <c r="T92" s="38">
        <f t="shared" si="40"/>
        <v>91</v>
      </c>
      <c r="U92" s="38">
        <f t="shared" si="40"/>
        <v>910</v>
      </c>
      <c r="V92" s="38">
        <f t="shared" si="40"/>
        <v>0</v>
      </c>
      <c r="W92" s="38">
        <f t="shared" si="40"/>
        <v>0</v>
      </c>
      <c r="X92" s="38">
        <f t="shared" si="40"/>
        <v>0</v>
      </c>
      <c r="Y92" s="38">
        <f t="shared" si="40"/>
        <v>0</v>
      </c>
      <c r="Z92" s="38">
        <f t="shared" si="40"/>
        <v>399</v>
      </c>
      <c r="AA92" s="38">
        <f t="shared" si="40"/>
        <v>3990</v>
      </c>
      <c r="AB92" s="61">
        <f t="shared" si="40"/>
        <v>1555</v>
      </c>
      <c r="AC92" s="38">
        <f t="shared" si="40"/>
        <v>15583</v>
      </c>
      <c r="AD92" s="39">
        <v>0</v>
      </c>
      <c r="AE92" s="39">
        <v>0</v>
      </c>
      <c r="AF92" s="25">
        <f t="shared" si="30"/>
        <v>1.243005595523581</v>
      </c>
      <c r="AG92" s="25">
        <f t="shared" si="30"/>
        <v>1.2456434852118305</v>
      </c>
      <c r="AH92" s="38">
        <f t="shared" ref="AH92:AP92" si="41">SUM(AH93:AH96)</f>
        <v>1095</v>
      </c>
      <c r="AI92" s="38">
        <f t="shared" si="41"/>
        <v>460</v>
      </c>
      <c r="AJ92" s="38">
        <f t="shared" si="41"/>
        <v>247</v>
      </c>
      <c r="AK92" s="38">
        <f t="shared" si="41"/>
        <v>109</v>
      </c>
      <c r="AL92" s="38">
        <f t="shared" si="41"/>
        <v>204</v>
      </c>
      <c r="AM92" s="38">
        <f t="shared" si="41"/>
        <v>79</v>
      </c>
      <c r="AN92" s="38">
        <f t="shared" si="41"/>
        <v>131</v>
      </c>
      <c r="AO92" s="38">
        <f t="shared" si="41"/>
        <v>120</v>
      </c>
      <c r="AP92" s="38">
        <f t="shared" si="41"/>
        <v>103</v>
      </c>
    </row>
    <row r="93" spans="1:42" x14ac:dyDescent="0.35">
      <c r="A93" s="41" t="s">
        <v>118</v>
      </c>
      <c r="B93" s="42">
        <v>633</v>
      </c>
      <c r="C93" s="42">
        <v>6330</v>
      </c>
      <c r="D93" s="43">
        <v>121</v>
      </c>
      <c r="E93" s="43">
        <v>1130</v>
      </c>
      <c r="F93" s="43"/>
      <c r="G93" s="43"/>
      <c r="H93" s="43">
        <v>110</v>
      </c>
      <c r="I93" s="43">
        <v>1100</v>
      </c>
      <c r="J93" s="43"/>
      <c r="K93" s="43"/>
      <c r="L93" s="43">
        <v>124</v>
      </c>
      <c r="M93" s="43">
        <v>1240</v>
      </c>
      <c r="N93" s="43"/>
      <c r="O93" s="43"/>
      <c r="P93" s="43">
        <v>101</v>
      </c>
      <c r="Q93" s="43">
        <v>800</v>
      </c>
      <c r="R93" s="43">
        <v>112</v>
      </c>
      <c r="S93" s="43">
        <v>1120</v>
      </c>
      <c r="T93" s="43">
        <v>66</v>
      </c>
      <c r="U93" s="43">
        <v>660</v>
      </c>
      <c r="V93" s="43"/>
      <c r="W93" s="43"/>
      <c r="X93" s="43"/>
      <c r="Y93" s="43"/>
      <c r="Z93" s="43"/>
      <c r="AA93" s="43"/>
      <c r="AB93" s="42">
        <v>785</v>
      </c>
      <c r="AC93" s="42">
        <v>7845</v>
      </c>
      <c r="AD93" s="44">
        <v>0</v>
      </c>
      <c r="AE93" s="44">
        <v>0</v>
      </c>
      <c r="AF93" s="36">
        <f t="shared" si="30"/>
        <v>1.2401263823064772</v>
      </c>
      <c r="AG93" s="36">
        <f t="shared" si="30"/>
        <v>1.2393364928909953</v>
      </c>
      <c r="AH93" s="45">
        <v>706</v>
      </c>
      <c r="AI93" s="45">
        <v>79</v>
      </c>
      <c r="AJ93" s="22">
        <v>98</v>
      </c>
      <c r="AK93" s="22">
        <v>23</v>
      </c>
      <c r="AL93" s="22">
        <v>51</v>
      </c>
      <c r="AM93" s="22">
        <v>40</v>
      </c>
      <c r="AN93" s="22">
        <v>13</v>
      </c>
      <c r="AO93" s="22">
        <v>84</v>
      </c>
      <c r="AP93" s="22">
        <v>25</v>
      </c>
    </row>
    <row r="94" spans="1:42" x14ac:dyDescent="0.35">
      <c r="A94" s="41" t="s">
        <v>119</v>
      </c>
      <c r="B94" s="42">
        <v>47</v>
      </c>
      <c r="C94" s="42">
        <v>470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>
        <v>23</v>
      </c>
      <c r="S94" s="43">
        <v>150</v>
      </c>
      <c r="T94" s="43">
        <v>25</v>
      </c>
      <c r="U94" s="43">
        <v>250</v>
      </c>
      <c r="V94" s="43"/>
      <c r="W94" s="43"/>
      <c r="X94" s="43"/>
      <c r="Y94" s="43"/>
      <c r="Z94" s="43"/>
      <c r="AA94" s="43"/>
      <c r="AB94" s="42">
        <v>59</v>
      </c>
      <c r="AC94" s="42">
        <v>590</v>
      </c>
      <c r="AD94" s="44">
        <v>0</v>
      </c>
      <c r="AE94" s="44">
        <v>0</v>
      </c>
      <c r="AF94" s="36">
        <f t="shared" si="30"/>
        <v>1.2553191489361701</v>
      </c>
      <c r="AG94" s="36">
        <f t="shared" si="30"/>
        <v>1.2553191489361701</v>
      </c>
      <c r="AH94" s="45">
        <v>32</v>
      </c>
      <c r="AI94" s="45">
        <v>27</v>
      </c>
      <c r="AJ94" s="22">
        <v>65</v>
      </c>
      <c r="AK94" s="22">
        <v>11</v>
      </c>
      <c r="AL94" s="22">
        <v>21</v>
      </c>
      <c r="AM94" s="22">
        <v>10</v>
      </c>
      <c r="AN94" s="22">
        <v>5</v>
      </c>
      <c r="AO94" s="22">
        <v>6</v>
      </c>
      <c r="AP94" s="22">
        <v>3</v>
      </c>
    </row>
    <row r="95" spans="1:42" x14ac:dyDescent="0.35">
      <c r="A95" s="41" t="s">
        <v>120</v>
      </c>
      <c r="B95" s="42">
        <v>71</v>
      </c>
      <c r="C95" s="42">
        <v>710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>
        <v>71</v>
      </c>
      <c r="O95" s="43">
        <v>710</v>
      </c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2">
        <v>91</v>
      </c>
      <c r="AC95" s="42">
        <v>918</v>
      </c>
      <c r="AD95" s="44">
        <v>0</v>
      </c>
      <c r="AE95" s="44">
        <v>0</v>
      </c>
      <c r="AF95" s="36">
        <f t="shared" si="30"/>
        <v>1.2816901408450705</v>
      </c>
      <c r="AG95" s="36">
        <f t="shared" si="30"/>
        <v>1.2929577464788733</v>
      </c>
      <c r="AH95" s="45">
        <v>63</v>
      </c>
      <c r="AI95" s="45">
        <v>28</v>
      </c>
      <c r="AJ95" s="22">
        <v>38</v>
      </c>
      <c r="AK95" s="22">
        <v>17</v>
      </c>
      <c r="AL95" s="22">
        <v>28</v>
      </c>
      <c r="AM95" s="22">
        <v>18</v>
      </c>
      <c r="AN95" s="22">
        <v>12</v>
      </c>
      <c r="AO95" s="22">
        <v>14</v>
      </c>
      <c r="AP95" s="22">
        <v>11</v>
      </c>
    </row>
    <row r="96" spans="1:42" x14ac:dyDescent="0.35">
      <c r="A96" s="41" t="s">
        <v>121</v>
      </c>
      <c r="B96" s="42">
        <v>500</v>
      </c>
      <c r="C96" s="42">
        <v>5000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>
        <v>399</v>
      </c>
      <c r="AA96" s="43">
        <v>3990</v>
      </c>
      <c r="AB96" s="42">
        <v>620</v>
      </c>
      <c r="AC96" s="42">
        <v>6230</v>
      </c>
      <c r="AD96" s="44">
        <v>0</v>
      </c>
      <c r="AE96" s="44">
        <v>0</v>
      </c>
      <c r="AF96" s="36">
        <f t="shared" si="30"/>
        <v>1.24</v>
      </c>
      <c r="AG96" s="36">
        <f t="shared" si="30"/>
        <v>1.246</v>
      </c>
      <c r="AH96" s="45">
        <v>294</v>
      </c>
      <c r="AI96" s="45">
        <v>326</v>
      </c>
      <c r="AJ96" s="22">
        <v>46</v>
      </c>
      <c r="AK96" s="22">
        <v>58</v>
      </c>
      <c r="AL96" s="22">
        <v>104</v>
      </c>
      <c r="AM96" s="22">
        <v>11</v>
      </c>
      <c r="AN96" s="22">
        <v>101</v>
      </c>
      <c r="AO96" s="22">
        <v>16</v>
      </c>
      <c r="AP96" s="22">
        <v>64</v>
      </c>
    </row>
    <row r="97" spans="1:42" x14ac:dyDescent="0.35">
      <c r="A97" s="37" t="s">
        <v>122</v>
      </c>
      <c r="B97" s="38">
        <f>SUM(B98:B102)</f>
        <v>1221</v>
      </c>
      <c r="C97" s="38">
        <f t="shared" ref="C97:AC97" si="42">SUM(C98:C102)</f>
        <v>12210</v>
      </c>
      <c r="D97" s="38">
        <f t="shared" si="42"/>
        <v>0</v>
      </c>
      <c r="E97" s="38">
        <f t="shared" si="42"/>
        <v>0</v>
      </c>
      <c r="F97" s="38">
        <f t="shared" si="42"/>
        <v>0</v>
      </c>
      <c r="G97" s="38">
        <f t="shared" si="42"/>
        <v>0</v>
      </c>
      <c r="H97" s="38">
        <f t="shared" si="42"/>
        <v>0</v>
      </c>
      <c r="I97" s="38">
        <f t="shared" si="42"/>
        <v>0</v>
      </c>
      <c r="J97" s="38">
        <f t="shared" si="42"/>
        <v>0</v>
      </c>
      <c r="K97" s="38">
        <f t="shared" si="42"/>
        <v>0</v>
      </c>
      <c r="L97" s="38">
        <f t="shared" si="42"/>
        <v>0</v>
      </c>
      <c r="M97" s="38">
        <f t="shared" si="42"/>
        <v>0</v>
      </c>
      <c r="N97" s="38">
        <f t="shared" si="42"/>
        <v>82</v>
      </c>
      <c r="O97" s="38">
        <f t="shared" si="42"/>
        <v>830</v>
      </c>
      <c r="P97" s="38">
        <f t="shared" si="42"/>
        <v>93</v>
      </c>
      <c r="Q97" s="38">
        <f t="shared" si="42"/>
        <v>920</v>
      </c>
      <c r="R97" s="38">
        <f t="shared" si="42"/>
        <v>231</v>
      </c>
      <c r="S97" s="38">
        <f t="shared" si="42"/>
        <v>2270</v>
      </c>
      <c r="T97" s="38">
        <f t="shared" si="42"/>
        <v>167</v>
      </c>
      <c r="U97" s="38">
        <f t="shared" si="42"/>
        <v>1670</v>
      </c>
      <c r="V97" s="38">
        <f t="shared" si="42"/>
        <v>119</v>
      </c>
      <c r="W97" s="38">
        <f t="shared" si="42"/>
        <v>1190</v>
      </c>
      <c r="X97" s="38">
        <f t="shared" si="42"/>
        <v>205</v>
      </c>
      <c r="Y97" s="38">
        <f t="shared" si="42"/>
        <v>1940</v>
      </c>
      <c r="Z97" s="38">
        <f t="shared" si="42"/>
        <v>138</v>
      </c>
      <c r="AA97" s="38">
        <f t="shared" si="42"/>
        <v>1440</v>
      </c>
      <c r="AB97" s="38">
        <f t="shared" si="42"/>
        <v>1052</v>
      </c>
      <c r="AC97" s="38">
        <f t="shared" si="42"/>
        <v>10567</v>
      </c>
      <c r="AD97" s="39">
        <v>0</v>
      </c>
      <c r="AE97" s="39">
        <v>0</v>
      </c>
      <c r="AF97" s="25">
        <f t="shared" si="30"/>
        <v>0.86158886158886161</v>
      </c>
      <c r="AG97" s="25">
        <f t="shared" si="30"/>
        <v>0.86543816543816543</v>
      </c>
      <c r="AH97" s="38">
        <f t="shared" ref="AH97:AP97" si="43">SUM(AH98:AH102)</f>
        <v>299</v>
      </c>
      <c r="AI97" s="38">
        <f t="shared" si="43"/>
        <v>753</v>
      </c>
      <c r="AJ97" s="38">
        <f t="shared" si="43"/>
        <v>72</v>
      </c>
      <c r="AK97" s="38">
        <f t="shared" si="43"/>
        <v>83</v>
      </c>
      <c r="AL97" s="38">
        <f t="shared" si="43"/>
        <v>253</v>
      </c>
      <c r="AM97" s="38">
        <f t="shared" si="43"/>
        <v>273</v>
      </c>
      <c r="AN97" s="38">
        <f t="shared" si="43"/>
        <v>84</v>
      </c>
      <c r="AO97" s="38">
        <f t="shared" si="43"/>
        <v>209</v>
      </c>
      <c r="AP97" s="38">
        <f t="shared" si="43"/>
        <v>140</v>
      </c>
    </row>
    <row r="98" spans="1:42" x14ac:dyDescent="0.35">
      <c r="A98" s="41" t="s">
        <v>123</v>
      </c>
      <c r="B98" s="42">
        <v>867</v>
      </c>
      <c r="C98" s="42">
        <v>8670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>
        <v>82</v>
      </c>
      <c r="O98" s="43">
        <v>830</v>
      </c>
      <c r="P98" s="43">
        <v>93</v>
      </c>
      <c r="Q98" s="43">
        <v>920</v>
      </c>
      <c r="R98" s="43">
        <v>231</v>
      </c>
      <c r="S98" s="43">
        <v>2270</v>
      </c>
      <c r="T98" s="43">
        <v>167</v>
      </c>
      <c r="U98" s="43">
        <v>1670</v>
      </c>
      <c r="V98" s="43">
        <v>119</v>
      </c>
      <c r="W98" s="43">
        <v>1190</v>
      </c>
      <c r="X98" s="43">
        <v>205</v>
      </c>
      <c r="Y98" s="43">
        <v>1940</v>
      </c>
      <c r="Z98" s="43">
        <v>132</v>
      </c>
      <c r="AA98" s="43">
        <v>1380</v>
      </c>
      <c r="AB98" s="42">
        <v>968</v>
      </c>
      <c r="AC98" s="42">
        <v>9688</v>
      </c>
      <c r="AD98" s="44">
        <v>0</v>
      </c>
      <c r="AE98" s="44">
        <v>0</v>
      </c>
      <c r="AF98" s="36">
        <f t="shared" si="30"/>
        <v>1.1164936562860439</v>
      </c>
      <c r="AG98" s="36">
        <f t="shared" si="30"/>
        <v>1.1174163783160322</v>
      </c>
      <c r="AH98" s="45">
        <v>234</v>
      </c>
      <c r="AI98" s="45">
        <v>734</v>
      </c>
      <c r="AJ98" s="22">
        <v>41</v>
      </c>
      <c r="AK98" s="22">
        <v>28</v>
      </c>
      <c r="AL98" s="22">
        <v>230</v>
      </c>
      <c r="AM98" s="22">
        <v>235</v>
      </c>
      <c r="AN98" s="22">
        <v>58</v>
      </c>
      <c r="AO98" s="22">
        <v>200</v>
      </c>
      <c r="AP98" s="22">
        <v>119</v>
      </c>
    </row>
    <row r="99" spans="1:42" x14ac:dyDescent="0.35">
      <c r="A99" s="41" t="s">
        <v>124</v>
      </c>
      <c r="B99" s="46">
        <v>16</v>
      </c>
      <c r="C99" s="46">
        <v>160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6</v>
      </c>
      <c r="AA99" s="46">
        <v>60</v>
      </c>
      <c r="AB99" s="46">
        <v>22</v>
      </c>
      <c r="AC99" s="46">
        <v>228</v>
      </c>
      <c r="AD99" s="44">
        <v>0</v>
      </c>
      <c r="AE99" s="44">
        <v>0</v>
      </c>
      <c r="AF99" s="36">
        <f t="shared" si="30"/>
        <v>1.375</v>
      </c>
      <c r="AG99" s="36">
        <f t="shared" si="30"/>
        <v>1.425</v>
      </c>
      <c r="AH99" s="45">
        <v>14</v>
      </c>
      <c r="AI99" s="45">
        <v>8</v>
      </c>
      <c r="AJ99" s="22">
        <v>9</v>
      </c>
      <c r="AK99" s="22">
        <v>17</v>
      </c>
      <c r="AL99" s="22">
        <v>9</v>
      </c>
      <c r="AM99" s="22">
        <v>22</v>
      </c>
      <c r="AN99" s="22">
        <v>8</v>
      </c>
      <c r="AO99" s="22">
        <v>3</v>
      </c>
      <c r="AP99" s="22">
        <v>2</v>
      </c>
    </row>
    <row r="100" spans="1:42" x14ac:dyDescent="0.35">
      <c r="A100" s="41" t="s">
        <v>125</v>
      </c>
      <c r="B100" s="46">
        <v>31</v>
      </c>
      <c r="C100" s="46">
        <v>310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>
        <v>40</v>
      </c>
      <c r="AC100" s="46">
        <v>421</v>
      </c>
      <c r="AD100" s="44">
        <v>0</v>
      </c>
      <c r="AE100" s="44">
        <v>0</v>
      </c>
      <c r="AF100" s="36">
        <f t="shared" si="30"/>
        <v>1.2903225806451613</v>
      </c>
      <c r="AG100" s="36">
        <f t="shared" si="30"/>
        <v>1.3580645161290323</v>
      </c>
      <c r="AH100" s="45">
        <v>32</v>
      </c>
      <c r="AI100" s="48">
        <v>8</v>
      </c>
      <c r="AJ100" s="22">
        <v>14</v>
      </c>
      <c r="AK100" s="22">
        <v>28</v>
      </c>
      <c r="AL100" s="22">
        <v>11</v>
      </c>
      <c r="AM100" s="22">
        <v>12</v>
      </c>
      <c r="AN100" s="22">
        <v>6</v>
      </c>
      <c r="AO100" s="22">
        <v>2</v>
      </c>
      <c r="AP100" s="22">
        <v>12</v>
      </c>
    </row>
    <row r="101" spans="1:42" x14ac:dyDescent="0.35">
      <c r="A101" s="41" t="s">
        <v>132</v>
      </c>
      <c r="B101" s="46">
        <v>161</v>
      </c>
      <c r="C101" s="46">
        <v>1610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>
        <v>12</v>
      </c>
      <c r="AC101" s="46">
        <v>120</v>
      </c>
      <c r="AD101" s="44">
        <v>0</v>
      </c>
      <c r="AE101" s="44">
        <v>0</v>
      </c>
      <c r="AF101" s="36">
        <f t="shared" si="30"/>
        <v>7.4534161490683232E-2</v>
      </c>
      <c r="AG101" s="36">
        <f t="shared" si="30"/>
        <v>7.4534161490683232E-2</v>
      </c>
      <c r="AH101" s="48">
        <v>9</v>
      </c>
      <c r="AI101" s="48">
        <v>3</v>
      </c>
      <c r="AJ101" s="22">
        <v>4</v>
      </c>
      <c r="AK101" s="22">
        <v>8</v>
      </c>
      <c r="AL101" s="22">
        <v>1</v>
      </c>
      <c r="AM101" s="22">
        <v>2</v>
      </c>
      <c r="AN101" s="22">
        <v>8</v>
      </c>
      <c r="AO101" s="22">
        <v>2</v>
      </c>
      <c r="AP101" s="22">
        <v>2</v>
      </c>
    </row>
    <row r="102" spans="1:42" x14ac:dyDescent="0.35">
      <c r="A102" s="41" t="s">
        <v>133</v>
      </c>
      <c r="B102" s="46">
        <v>146</v>
      </c>
      <c r="C102" s="46">
        <v>1460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>
        <v>10</v>
      </c>
      <c r="AC102" s="46">
        <v>110</v>
      </c>
      <c r="AD102" s="44">
        <v>0</v>
      </c>
      <c r="AE102" s="44">
        <v>0</v>
      </c>
      <c r="AF102" s="36">
        <f t="shared" si="30"/>
        <v>6.8493150684931503E-2</v>
      </c>
      <c r="AG102" s="36">
        <f t="shared" si="30"/>
        <v>7.5342465753424653E-2</v>
      </c>
      <c r="AH102" s="48">
        <v>10</v>
      </c>
      <c r="AI102" s="48">
        <v>0</v>
      </c>
      <c r="AJ102" s="22">
        <v>4</v>
      </c>
      <c r="AK102" s="22">
        <v>2</v>
      </c>
      <c r="AL102" s="22">
        <v>2</v>
      </c>
      <c r="AM102" s="22">
        <v>2</v>
      </c>
      <c r="AN102" s="22">
        <v>4</v>
      </c>
      <c r="AO102" s="22">
        <v>2</v>
      </c>
      <c r="AP102" s="22">
        <v>5</v>
      </c>
    </row>
    <row r="103" spans="1:42" ht="15.5" x14ac:dyDescent="0.35">
      <c r="A103" s="62" t="s">
        <v>126</v>
      </c>
      <c r="B103" s="63">
        <f>SUM(B14,B19,B24,B31,B37,B42,B51,B58,B62,B71,B76,B82,B88,B92,B97)</f>
        <v>104155</v>
      </c>
      <c r="C103" s="63">
        <f>SUM(C14,C19,C24,C31,C37,C42,C51,C58,C62,C71,C76,C82,C88,C92,C97)</f>
        <v>1041530</v>
      </c>
      <c r="D103" s="63">
        <f t="shared" ref="D103:AB103" si="44">SUM(D14,D19,D24,D31,D37,D42,D51,D58,D62,D71,D76,D82,D88,D92,D97)</f>
        <v>652</v>
      </c>
      <c r="E103" s="63">
        <f t="shared" si="44"/>
        <v>6578</v>
      </c>
      <c r="F103" s="63">
        <f t="shared" si="44"/>
        <v>399</v>
      </c>
      <c r="G103" s="63">
        <f t="shared" si="44"/>
        <v>4219</v>
      </c>
      <c r="H103" s="63">
        <f t="shared" si="44"/>
        <v>1125</v>
      </c>
      <c r="I103" s="63">
        <f t="shared" si="44"/>
        <v>11464</v>
      </c>
      <c r="J103" s="63">
        <f t="shared" si="44"/>
        <v>1123</v>
      </c>
      <c r="K103" s="63">
        <f t="shared" si="44"/>
        <v>11360</v>
      </c>
      <c r="L103" s="63">
        <f t="shared" si="44"/>
        <v>1932</v>
      </c>
      <c r="M103" s="63">
        <f t="shared" si="44"/>
        <v>19392</v>
      </c>
      <c r="N103" s="63">
        <f t="shared" si="44"/>
        <v>1666</v>
      </c>
      <c r="O103" s="63">
        <f t="shared" si="44"/>
        <v>16544</v>
      </c>
      <c r="P103" s="63">
        <f t="shared" si="44"/>
        <v>1404</v>
      </c>
      <c r="Q103" s="63">
        <f t="shared" si="44"/>
        <v>14458</v>
      </c>
      <c r="R103" s="63">
        <f t="shared" si="44"/>
        <v>2101</v>
      </c>
      <c r="S103" s="63">
        <f t="shared" si="44"/>
        <v>21283</v>
      </c>
      <c r="T103" s="63">
        <f t="shared" si="44"/>
        <v>1318</v>
      </c>
      <c r="U103" s="63">
        <f t="shared" si="44"/>
        <v>13784</v>
      </c>
      <c r="V103" s="63">
        <f t="shared" si="44"/>
        <v>3980</v>
      </c>
      <c r="W103" s="63">
        <f t="shared" si="44"/>
        <v>40293</v>
      </c>
      <c r="X103" s="63">
        <f t="shared" si="44"/>
        <v>4521</v>
      </c>
      <c r="Y103" s="63">
        <f t="shared" si="44"/>
        <v>46552</v>
      </c>
      <c r="Z103" s="63">
        <f t="shared" si="44"/>
        <v>4166</v>
      </c>
      <c r="AA103" s="63">
        <f t="shared" si="44"/>
        <v>42102</v>
      </c>
      <c r="AB103" s="63">
        <f t="shared" si="44"/>
        <v>100871</v>
      </c>
      <c r="AC103" s="63">
        <f>SUM(AC14,AC19,AC24,AC31,AC37,AC42,AC51,AC58,AC62,AC71,AC76,AC82,AC88,AC92,AC97)</f>
        <v>1009123</v>
      </c>
      <c r="AD103" s="64">
        <f>AD97+AD92+AD88+AD82+AD76+AD71+AD62+AD58+AD51+AD42+AD31+AD24+AD19+AD14</f>
        <v>0</v>
      </c>
      <c r="AE103" s="64">
        <f>AE97+AE92+AE88+AE82+AE76+AE71+AE62+AE58+AE51+AE42+AE31+AE24+AE19+AE14</f>
        <v>0</v>
      </c>
      <c r="AF103" s="65">
        <f>AB103/B103</f>
        <v>0.96847006864768859</v>
      </c>
      <c r="AG103" s="65">
        <f>AC103/C103</f>
        <v>0.96888519773794324</v>
      </c>
      <c r="AH103" s="63">
        <f>SUM(AH14,AH19,AH24,AH31,AH37,AH42,AH51,AH58,AH62,AH71,AH76,AH82,AH88,AH92,AH97)</f>
        <v>34511</v>
      </c>
      <c r="AI103" s="63">
        <f>SUM(AI14,AI19,AI24,AI31,AI37,AI42,AI51,AI58,AI62,AI71,AI76,AI82,AI88,AI92,AI97)</f>
        <v>66360</v>
      </c>
      <c r="AJ103" s="63">
        <f>SUM(AJ14,AJ19,AJ24,AJ31,AJ37,AJ42,AJ51,AJ58,AJ61,AJ71,AJ76,AJ82,AJ88,AJ92,AJ97)</f>
        <v>3739</v>
      </c>
      <c r="AK103" s="63">
        <f t="shared" ref="AK103:AP103" si="45">SUM(AK14,AK19,AK24,AK31,AK37,AK42,AK51,AK58,AK61,AK71,AK76,AK82,AK88,AK92,AK97)</f>
        <v>3922</v>
      </c>
      <c r="AL103" s="63">
        <f t="shared" si="45"/>
        <v>5610</v>
      </c>
      <c r="AM103" s="63">
        <f t="shared" si="45"/>
        <v>3657</v>
      </c>
      <c r="AN103" s="63">
        <f>SUM(AN14,AN19,AN24,AN31,AN37,AN42,AN51,AN58,AN61,AN71,AN76,AN82,AN88,AN92,AN97)</f>
        <v>3651</v>
      </c>
      <c r="AO103" s="63">
        <f t="shared" si="45"/>
        <v>3282</v>
      </c>
      <c r="AP103" s="63">
        <f t="shared" si="45"/>
        <v>3050</v>
      </c>
    </row>
    <row r="104" spans="1:42" x14ac:dyDescent="0.35">
      <c r="A104" s="66" t="s">
        <v>130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9"/>
      <c r="AC104" s="70"/>
      <c r="AD104" s="68"/>
      <c r="AE104" s="68"/>
      <c r="AF104" s="66"/>
      <c r="AG104" s="71"/>
    </row>
    <row r="105" spans="1:42" x14ac:dyDescent="0.35">
      <c r="A105" s="66" t="s">
        <v>129</v>
      </c>
    </row>
  </sheetData>
  <mergeCells count="26">
    <mergeCell ref="AB3:AB5"/>
    <mergeCell ref="AC3:AC5"/>
    <mergeCell ref="AG4:AG5"/>
    <mergeCell ref="AD3:AE3"/>
    <mergeCell ref="AF3:AG3"/>
    <mergeCell ref="AH3:AI4"/>
    <mergeCell ref="AJ3:AP4"/>
    <mergeCell ref="AD4:AD5"/>
    <mergeCell ref="AE4:AE5"/>
    <mergeCell ref="AF4:AF5"/>
    <mergeCell ref="N4:O4"/>
    <mergeCell ref="A3:A5"/>
    <mergeCell ref="B3:B5"/>
    <mergeCell ref="C3:C5"/>
    <mergeCell ref="N3:AA3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X4:Y4"/>
    <mergeCell ref="Z4:AA4"/>
  </mergeCells>
  <pageMargins left="0.31" right="0.25" top="0.51" bottom="0.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workbookViewId="0">
      <pane ySplit="5" topLeftCell="A79" activePane="bottomLeft" state="frozen"/>
      <selection pane="bottomLeft" activeCell="A6" sqref="A6:AH6"/>
    </sheetView>
  </sheetViews>
  <sheetFormatPr defaultRowHeight="14.5" x14ac:dyDescent="0.35"/>
  <cols>
    <col min="1" max="1" width="23.1796875" customWidth="1"/>
    <col min="2" max="3" width="16.7265625" customWidth="1"/>
    <col min="4" max="8" width="9.1796875" hidden="1" customWidth="1"/>
    <col min="9" max="9" width="11.1796875" hidden="1" customWidth="1"/>
    <col min="10" max="10" width="9.1796875" hidden="1" customWidth="1"/>
    <col min="11" max="11" width="11" hidden="1" customWidth="1"/>
    <col min="12" max="12" width="9.1796875" hidden="1" customWidth="1"/>
    <col min="13" max="13" width="11" hidden="1" customWidth="1"/>
    <col min="14" max="14" width="9.1796875" hidden="1" customWidth="1"/>
    <col min="15" max="15" width="11.81640625" hidden="1" customWidth="1"/>
    <col min="16" max="16" width="9.1796875" hidden="1" customWidth="1"/>
    <col min="17" max="17" width="10.26953125" hidden="1" customWidth="1"/>
    <col min="18" max="18" width="9.1796875" hidden="1" customWidth="1"/>
    <col min="19" max="19" width="11.453125" hidden="1" customWidth="1"/>
    <col min="20" max="20" width="9.1796875" hidden="1" customWidth="1"/>
    <col min="21" max="21" width="9.81640625" hidden="1" customWidth="1"/>
    <col min="22" max="22" width="9.1796875" hidden="1" customWidth="1"/>
    <col min="23" max="23" width="10.1796875" hidden="1" customWidth="1"/>
    <col min="24" max="24" width="9.1796875" hidden="1" customWidth="1"/>
    <col min="25" max="25" width="9.81640625" hidden="1" customWidth="1"/>
    <col min="26" max="26" width="10.453125" hidden="1" customWidth="1"/>
    <col min="27" max="27" width="10.26953125" hidden="1" customWidth="1"/>
    <col min="28" max="28" width="15.81640625" customWidth="1"/>
    <col min="29" max="29" width="16.54296875" customWidth="1"/>
    <col min="30" max="31" width="9.1796875" customWidth="1"/>
    <col min="32" max="32" width="14.54296875" customWidth="1"/>
    <col min="33" max="33" width="15.1796875" customWidth="1"/>
    <col min="34" max="34" width="15.81640625" customWidth="1"/>
    <col min="35" max="35" width="16.26953125" customWidth="1"/>
    <col min="36" max="36" width="9.1796875" customWidth="1"/>
    <col min="37" max="37" width="10.81640625" customWidth="1"/>
    <col min="38" max="38" width="10.453125" customWidth="1"/>
    <col min="39" max="42" width="9.1796875" customWidth="1"/>
  </cols>
  <sheetData>
    <row r="1" spans="1:42" x14ac:dyDescent="0.35">
      <c r="A1" t="s">
        <v>139</v>
      </c>
      <c r="AH1" t="s">
        <v>134</v>
      </c>
    </row>
    <row r="2" spans="1:42" x14ac:dyDescent="0.35">
      <c r="A2" t="s">
        <v>0</v>
      </c>
    </row>
    <row r="3" spans="1:42" ht="15" customHeight="1" x14ac:dyDescent="0.35">
      <c r="A3" s="87" t="s">
        <v>1</v>
      </c>
      <c r="B3" s="90" t="s">
        <v>2</v>
      </c>
      <c r="C3" s="93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114" t="s">
        <v>4</v>
      </c>
      <c r="AC3" s="117" t="s">
        <v>5</v>
      </c>
      <c r="AD3" s="122" t="s">
        <v>6</v>
      </c>
      <c r="AE3" s="123"/>
      <c r="AF3" s="122" t="s">
        <v>7</v>
      </c>
      <c r="AG3" s="123"/>
      <c r="AH3" s="100" t="s">
        <v>8</v>
      </c>
      <c r="AI3" s="101"/>
      <c r="AJ3" s="104" t="s">
        <v>9</v>
      </c>
      <c r="AK3" s="105"/>
      <c r="AL3" s="105"/>
      <c r="AM3" s="105"/>
      <c r="AN3" s="105"/>
      <c r="AO3" s="105"/>
      <c r="AP3" s="106"/>
    </row>
    <row r="4" spans="1:42" x14ac:dyDescent="0.35">
      <c r="A4" s="88"/>
      <c r="B4" s="91"/>
      <c r="C4" s="94"/>
      <c r="D4" s="98" t="s">
        <v>10</v>
      </c>
      <c r="E4" s="99"/>
      <c r="F4" s="98" t="s">
        <v>11</v>
      </c>
      <c r="G4" s="99"/>
      <c r="H4" s="98" t="s">
        <v>12</v>
      </c>
      <c r="I4" s="99"/>
      <c r="J4" s="98" t="s">
        <v>13</v>
      </c>
      <c r="K4" s="99"/>
      <c r="L4" s="98" t="s">
        <v>14</v>
      </c>
      <c r="M4" s="99"/>
      <c r="N4" s="85" t="s">
        <v>15</v>
      </c>
      <c r="O4" s="86"/>
      <c r="P4" s="85" t="s">
        <v>16</v>
      </c>
      <c r="Q4" s="86"/>
      <c r="R4" s="85" t="s">
        <v>17</v>
      </c>
      <c r="S4" s="86"/>
      <c r="T4" s="85" t="s">
        <v>18</v>
      </c>
      <c r="U4" s="86"/>
      <c r="V4" s="85" t="s">
        <v>19</v>
      </c>
      <c r="W4" s="86"/>
      <c r="X4" s="85" t="s">
        <v>20</v>
      </c>
      <c r="Y4" s="86"/>
      <c r="Z4" s="85" t="s">
        <v>21</v>
      </c>
      <c r="AA4" s="86"/>
      <c r="AB4" s="115"/>
      <c r="AC4" s="118"/>
      <c r="AD4" s="110" t="s">
        <v>22</v>
      </c>
      <c r="AE4" s="110" t="s">
        <v>23</v>
      </c>
      <c r="AF4" s="112" t="s">
        <v>24</v>
      </c>
      <c r="AG4" s="120" t="s">
        <v>25</v>
      </c>
      <c r="AH4" s="102"/>
      <c r="AI4" s="103"/>
      <c r="AJ4" s="107"/>
      <c r="AK4" s="108"/>
      <c r="AL4" s="108"/>
      <c r="AM4" s="108"/>
      <c r="AN4" s="108"/>
      <c r="AO4" s="108"/>
      <c r="AP4" s="109"/>
    </row>
    <row r="5" spans="1:42" x14ac:dyDescent="0.35">
      <c r="A5" s="89"/>
      <c r="B5" s="92"/>
      <c r="C5" s="95"/>
      <c r="D5" s="2" t="s">
        <v>24</v>
      </c>
      <c r="E5" s="2" t="s">
        <v>25</v>
      </c>
      <c r="F5" s="2" t="s">
        <v>24</v>
      </c>
      <c r="G5" s="2" t="s">
        <v>25</v>
      </c>
      <c r="H5" s="2" t="s">
        <v>24</v>
      </c>
      <c r="I5" s="2" t="s">
        <v>25</v>
      </c>
      <c r="J5" s="2" t="s">
        <v>24</v>
      </c>
      <c r="K5" s="2" t="s">
        <v>25</v>
      </c>
      <c r="L5" s="2" t="s">
        <v>24</v>
      </c>
      <c r="M5" s="2" t="s">
        <v>25</v>
      </c>
      <c r="N5" s="3" t="s">
        <v>24</v>
      </c>
      <c r="O5" s="3" t="s">
        <v>25</v>
      </c>
      <c r="P5" s="3" t="s">
        <v>24</v>
      </c>
      <c r="Q5" s="4" t="s">
        <v>25</v>
      </c>
      <c r="R5" s="3" t="s">
        <v>24</v>
      </c>
      <c r="S5" s="4" t="s">
        <v>25</v>
      </c>
      <c r="T5" s="3" t="s">
        <v>24</v>
      </c>
      <c r="U5" s="4" t="s">
        <v>25</v>
      </c>
      <c r="V5" s="5" t="s">
        <v>24</v>
      </c>
      <c r="W5" s="6" t="s">
        <v>25</v>
      </c>
      <c r="X5" s="7" t="s">
        <v>24</v>
      </c>
      <c r="Y5" s="7" t="s">
        <v>25</v>
      </c>
      <c r="Z5" s="8" t="s">
        <v>24</v>
      </c>
      <c r="AA5" s="7" t="s">
        <v>25</v>
      </c>
      <c r="AB5" s="116"/>
      <c r="AC5" s="119"/>
      <c r="AD5" s="111"/>
      <c r="AE5" s="111"/>
      <c r="AF5" s="113"/>
      <c r="AG5" s="121"/>
      <c r="AH5" s="9" t="s">
        <v>26</v>
      </c>
      <c r="AI5" s="9" t="s">
        <v>27</v>
      </c>
      <c r="AJ5" s="10" t="s">
        <v>28</v>
      </c>
      <c r="AK5" s="10" t="s">
        <v>29</v>
      </c>
      <c r="AL5" s="10" t="s">
        <v>30</v>
      </c>
      <c r="AM5" s="10" t="s">
        <v>31</v>
      </c>
      <c r="AN5" s="10" t="s">
        <v>32</v>
      </c>
      <c r="AO5" s="10" t="s">
        <v>33</v>
      </c>
      <c r="AP5" s="10" t="s">
        <v>34</v>
      </c>
    </row>
    <row r="6" spans="1:42" x14ac:dyDescent="0.35">
      <c r="A6" s="11" t="s">
        <v>35</v>
      </c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5"/>
      <c r="R6" s="14"/>
      <c r="S6" s="15"/>
      <c r="T6" s="14"/>
      <c r="U6" s="15"/>
      <c r="V6" s="16"/>
      <c r="W6" s="17"/>
      <c r="X6" s="18"/>
      <c r="Y6" s="18"/>
      <c r="Z6" s="18"/>
      <c r="AA6" s="18"/>
      <c r="AB6" s="11"/>
      <c r="AC6" s="12"/>
      <c r="AD6" s="19"/>
      <c r="AE6" s="19"/>
      <c r="AF6" s="19"/>
      <c r="AG6" s="20"/>
      <c r="AH6" s="21"/>
      <c r="AI6" s="21"/>
      <c r="AJ6" s="22"/>
      <c r="AK6" s="22"/>
      <c r="AL6" s="22"/>
      <c r="AM6" s="22"/>
      <c r="AN6" s="22"/>
      <c r="AO6" s="22"/>
      <c r="AP6" s="22"/>
    </row>
    <row r="7" spans="1:42" ht="15" hidden="1" customHeight="1" x14ac:dyDescent="0.35">
      <c r="A7" s="23" t="s">
        <v>36</v>
      </c>
      <c r="B7" s="24">
        <f>SUM(B8:B13)</f>
        <v>597</v>
      </c>
      <c r="C7" s="24">
        <f t="shared" ref="C7:AC7" si="0">SUM(C8:C13)</f>
        <v>5970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0</v>
      </c>
      <c r="R7" s="24">
        <f t="shared" si="0"/>
        <v>0</v>
      </c>
      <c r="S7" s="24">
        <f t="shared" si="0"/>
        <v>0</v>
      </c>
      <c r="T7" s="24">
        <f t="shared" si="0"/>
        <v>0</v>
      </c>
      <c r="U7" s="24">
        <f t="shared" si="0"/>
        <v>0</v>
      </c>
      <c r="V7" s="24">
        <f t="shared" si="0"/>
        <v>0</v>
      </c>
      <c r="W7" s="24">
        <f t="shared" si="0"/>
        <v>0</v>
      </c>
      <c r="X7" s="24">
        <f t="shared" si="0"/>
        <v>0</v>
      </c>
      <c r="Y7" s="24">
        <f t="shared" si="0"/>
        <v>0</v>
      </c>
      <c r="Z7" s="24">
        <f t="shared" si="0"/>
        <v>0</v>
      </c>
      <c r="AA7" s="24">
        <f t="shared" si="0"/>
        <v>0</v>
      </c>
      <c r="AB7" s="24">
        <f t="shared" si="0"/>
        <v>0</v>
      </c>
      <c r="AC7" s="24">
        <f t="shared" si="0"/>
        <v>0</v>
      </c>
      <c r="AD7" s="19"/>
      <c r="AE7" s="19"/>
      <c r="AF7" s="25">
        <f t="shared" ref="AF7:AG22" si="1">AB7/B7</f>
        <v>0</v>
      </c>
      <c r="AG7" s="25">
        <f t="shared" si="1"/>
        <v>0</v>
      </c>
      <c r="AH7" s="24">
        <f t="shared" ref="AH7:AP7" si="2">SUM(AH8:AH13)</f>
        <v>0</v>
      </c>
      <c r="AI7" s="24">
        <f t="shared" si="2"/>
        <v>0</v>
      </c>
      <c r="AJ7" s="24">
        <f t="shared" si="2"/>
        <v>0</v>
      </c>
      <c r="AK7" s="24">
        <f t="shared" si="2"/>
        <v>0</v>
      </c>
      <c r="AL7" s="24">
        <f t="shared" si="2"/>
        <v>0</v>
      </c>
      <c r="AM7" s="24">
        <f t="shared" si="2"/>
        <v>0</v>
      </c>
      <c r="AN7" s="24">
        <f t="shared" si="2"/>
        <v>0</v>
      </c>
      <c r="AO7" s="24">
        <f t="shared" si="2"/>
        <v>0</v>
      </c>
      <c r="AP7" s="24">
        <f t="shared" si="2"/>
        <v>0</v>
      </c>
    </row>
    <row r="8" spans="1:42" ht="15" hidden="1" customHeight="1" x14ac:dyDescent="0.35">
      <c r="A8" s="26" t="s">
        <v>37</v>
      </c>
      <c r="B8" s="27">
        <v>40</v>
      </c>
      <c r="C8" s="28">
        <v>400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0"/>
      <c r="P8" s="30"/>
      <c r="Q8" s="31"/>
      <c r="R8" s="30"/>
      <c r="S8" s="31"/>
      <c r="T8" s="30"/>
      <c r="U8" s="31"/>
      <c r="V8" s="32"/>
      <c r="W8" s="30"/>
      <c r="X8" s="33"/>
      <c r="Y8" s="33"/>
      <c r="Z8" s="33"/>
      <c r="AA8" s="33"/>
      <c r="AB8" s="27">
        <v>0</v>
      </c>
      <c r="AC8" s="34">
        <v>0</v>
      </c>
      <c r="AD8" s="35"/>
      <c r="AE8" s="35"/>
      <c r="AF8" s="36">
        <f t="shared" si="1"/>
        <v>0</v>
      </c>
      <c r="AG8" s="36">
        <f t="shared" si="1"/>
        <v>0</v>
      </c>
      <c r="AH8" s="21">
        <v>0</v>
      </c>
      <c r="AI8" s="21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</row>
    <row r="9" spans="1:42" ht="15" hidden="1" customHeight="1" x14ac:dyDescent="0.35">
      <c r="A9" s="26" t="s">
        <v>38</v>
      </c>
      <c r="B9" s="27">
        <v>118</v>
      </c>
      <c r="C9" s="28">
        <v>1180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30"/>
      <c r="P9" s="30"/>
      <c r="Q9" s="31"/>
      <c r="R9" s="30"/>
      <c r="S9" s="31"/>
      <c r="T9" s="30"/>
      <c r="U9" s="31"/>
      <c r="V9" s="32"/>
      <c r="W9" s="30"/>
      <c r="X9" s="33"/>
      <c r="Y9" s="33"/>
      <c r="Z9" s="33"/>
      <c r="AA9" s="33"/>
      <c r="AB9" s="27">
        <v>0</v>
      </c>
      <c r="AC9" s="34">
        <v>0</v>
      </c>
      <c r="AD9" s="35"/>
      <c r="AE9" s="35"/>
      <c r="AF9" s="36">
        <f t="shared" si="1"/>
        <v>0</v>
      </c>
      <c r="AG9" s="36">
        <f t="shared" si="1"/>
        <v>0</v>
      </c>
      <c r="AH9" s="21">
        <v>0</v>
      </c>
      <c r="AI9" s="21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</row>
    <row r="10" spans="1:42" ht="15" hidden="1" customHeight="1" x14ac:dyDescent="0.35">
      <c r="A10" s="26" t="s">
        <v>39</v>
      </c>
      <c r="B10" s="27">
        <v>80</v>
      </c>
      <c r="C10" s="28">
        <v>800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0"/>
      <c r="P10" s="30"/>
      <c r="Q10" s="31"/>
      <c r="R10" s="30"/>
      <c r="S10" s="31"/>
      <c r="T10" s="30"/>
      <c r="U10" s="31"/>
      <c r="V10" s="32"/>
      <c r="W10" s="30"/>
      <c r="X10" s="33"/>
      <c r="Y10" s="33"/>
      <c r="Z10" s="33"/>
      <c r="AA10" s="33"/>
      <c r="AB10" s="27">
        <v>0</v>
      </c>
      <c r="AC10" s="34">
        <v>0</v>
      </c>
      <c r="AD10" s="35"/>
      <c r="AE10" s="35"/>
      <c r="AF10" s="36">
        <f t="shared" si="1"/>
        <v>0</v>
      </c>
      <c r="AG10" s="36">
        <f t="shared" si="1"/>
        <v>0</v>
      </c>
      <c r="AH10" s="21">
        <v>0</v>
      </c>
      <c r="AI10" s="21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</row>
    <row r="11" spans="1:42" ht="15" hidden="1" customHeight="1" x14ac:dyDescent="0.35">
      <c r="A11" s="26" t="s">
        <v>40</v>
      </c>
      <c r="B11" s="27">
        <v>114</v>
      </c>
      <c r="C11" s="28">
        <v>1140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0"/>
      <c r="P11" s="30"/>
      <c r="Q11" s="31"/>
      <c r="R11" s="30"/>
      <c r="S11" s="31"/>
      <c r="T11" s="30"/>
      <c r="U11" s="31"/>
      <c r="V11" s="32"/>
      <c r="W11" s="30"/>
      <c r="X11" s="33"/>
      <c r="Y11" s="33"/>
      <c r="Z11" s="33"/>
      <c r="AA11" s="33"/>
      <c r="AB11" s="27">
        <v>0</v>
      </c>
      <c r="AC11" s="34">
        <v>0</v>
      </c>
      <c r="AD11" s="35"/>
      <c r="AE11" s="35"/>
      <c r="AF11" s="36">
        <f t="shared" si="1"/>
        <v>0</v>
      </c>
      <c r="AG11" s="36">
        <f t="shared" si="1"/>
        <v>0</v>
      </c>
      <c r="AH11" s="21">
        <v>0</v>
      </c>
      <c r="AI11" s="21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</row>
    <row r="12" spans="1:42" ht="15" hidden="1" customHeight="1" x14ac:dyDescent="0.35">
      <c r="A12" s="26" t="s">
        <v>41</v>
      </c>
      <c r="B12" s="27">
        <v>181</v>
      </c>
      <c r="C12" s="28">
        <v>1810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0"/>
      <c r="Q12" s="31"/>
      <c r="R12" s="30"/>
      <c r="S12" s="31"/>
      <c r="T12" s="30"/>
      <c r="U12" s="31"/>
      <c r="V12" s="32"/>
      <c r="W12" s="30"/>
      <c r="X12" s="33"/>
      <c r="Y12" s="33"/>
      <c r="Z12" s="33"/>
      <c r="AA12" s="33"/>
      <c r="AB12" s="27">
        <v>0</v>
      </c>
      <c r="AC12" s="34">
        <v>0</v>
      </c>
      <c r="AD12" s="35"/>
      <c r="AE12" s="35"/>
      <c r="AF12" s="36">
        <f t="shared" si="1"/>
        <v>0</v>
      </c>
      <c r="AG12" s="36">
        <f t="shared" si="1"/>
        <v>0</v>
      </c>
      <c r="AH12" s="21">
        <v>0</v>
      </c>
      <c r="AI12" s="21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</row>
    <row r="13" spans="1:42" ht="15" hidden="1" customHeight="1" x14ac:dyDescent="0.35">
      <c r="A13" s="26" t="s">
        <v>42</v>
      </c>
      <c r="B13" s="27">
        <v>64</v>
      </c>
      <c r="C13" s="28">
        <v>640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0"/>
      <c r="P13" s="30"/>
      <c r="Q13" s="31"/>
      <c r="R13" s="30"/>
      <c r="S13" s="31"/>
      <c r="T13" s="30"/>
      <c r="U13" s="31"/>
      <c r="V13" s="32"/>
      <c r="W13" s="30"/>
      <c r="X13" s="33"/>
      <c r="Y13" s="33"/>
      <c r="Z13" s="33"/>
      <c r="AA13" s="33"/>
      <c r="AB13" s="27">
        <v>0</v>
      </c>
      <c r="AC13" s="34">
        <v>0</v>
      </c>
      <c r="AD13" s="35"/>
      <c r="AE13" s="35"/>
      <c r="AF13" s="36">
        <f t="shared" si="1"/>
        <v>0</v>
      </c>
      <c r="AG13" s="36">
        <f t="shared" si="1"/>
        <v>0</v>
      </c>
      <c r="AH13" s="21">
        <v>0</v>
      </c>
      <c r="AI13" s="21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</row>
    <row r="14" spans="1:42" x14ac:dyDescent="0.35">
      <c r="A14" s="37" t="s">
        <v>43</v>
      </c>
      <c r="B14" s="38">
        <f>SUM(B15:B18)</f>
        <v>9472</v>
      </c>
      <c r="C14" s="38">
        <f>SUM(C15:C18)</f>
        <v>94720</v>
      </c>
      <c r="D14" s="38">
        <f t="shared" ref="D14:AA14" si="3">SUM(D15:D18)</f>
        <v>39</v>
      </c>
      <c r="E14" s="38">
        <f t="shared" si="3"/>
        <v>390</v>
      </c>
      <c r="F14" s="38">
        <f t="shared" si="3"/>
        <v>39</v>
      </c>
      <c r="G14" s="38">
        <f t="shared" si="3"/>
        <v>390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50</v>
      </c>
      <c r="O14" s="38">
        <f t="shared" si="3"/>
        <v>500</v>
      </c>
      <c r="P14" s="38">
        <f t="shared" si="3"/>
        <v>0</v>
      </c>
      <c r="Q14" s="38">
        <f t="shared" si="3"/>
        <v>0</v>
      </c>
      <c r="R14" s="38">
        <f t="shared" si="3"/>
        <v>0</v>
      </c>
      <c r="S14" s="38">
        <f t="shared" si="3"/>
        <v>0</v>
      </c>
      <c r="T14" s="38">
        <f t="shared" si="3"/>
        <v>0</v>
      </c>
      <c r="U14" s="38">
        <f t="shared" si="3"/>
        <v>0</v>
      </c>
      <c r="V14" s="38">
        <f t="shared" si="3"/>
        <v>2416</v>
      </c>
      <c r="W14" s="38">
        <f t="shared" si="3"/>
        <v>24160</v>
      </c>
      <c r="X14" s="38">
        <f t="shared" si="3"/>
        <v>2400</v>
      </c>
      <c r="Y14" s="38">
        <f t="shared" si="3"/>
        <v>24000</v>
      </c>
      <c r="Z14" s="38">
        <f t="shared" si="3"/>
        <v>2432</v>
      </c>
      <c r="AA14" s="38">
        <f t="shared" si="3"/>
        <v>24320</v>
      </c>
      <c r="AB14" s="38">
        <f>SUM(AB15:AB18)</f>
        <v>9416</v>
      </c>
      <c r="AC14" s="38">
        <f>SUM(AC15:AC18)</f>
        <v>94160</v>
      </c>
      <c r="AD14" s="39">
        <v>0</v>
      </c>
      <c r="AE14" s="39">
        <v>0</v>
      </c>
      <c r="AF14" s="25">
        <f t="shared" si="1"/>
        <v>0.99408783783783783</v>
      </c>
      <c r="AG14" s="25">
        <f t="shared" si="1"/>
        <v>0.99408783783783783</v>
      </c>
      <c r="AH14" s="38">
        <f>SUM(AH15:AH18)</f>
        <v>7797</v>
      </c>
      <c r="AI14" s="38">
        <f>SUM(AI15:AI18)</f>
        <v>3671</v>
      </c>
      <c r="AJ14" s="40">
        <f t="shared" ref="AJ14:AP14" si="4">SUM(AJ15:AJ18)</f>
        <v>238</v>
      </c>
      <c r="AK14" s="38">
        <f t="shared" si="4"/>
        <v>217</v>
      </c>
      <c r="AL14" s="38">
        <f t="shared" si="4"/>
        <v>483</v>
      </c>
      <c r="AM14" s="38">
        <f t="shared" si="4"/>
        <v>254</v>
      </c>
      <c r="AN14" s="38">
        <f t="shared" si="4"/>
        <v>301</v>
      </c>
      <c r="AO14" s="40">
        <f t="shared" si="4"/>
        <v>131</v>
      </c>
      <c r="AP14" s="40">
        <f t="shared" si="4"/>
        <v>109</v>
      </c>
    </row>
    <row r="15" spans="1:42" x14ac:dyDescent="0.35">
      <c r="A15" s="41" t="s">
        <v>44</v>
      </c>
      <c r="B15" s="42">
        <v>602</v>
      </c>
      <c r="C15" s="42">
        <v>6020</v>
      </c>
      <c r="D15" s="43">
        <v>29</v>
      </c>
      <c r="E15" s="43">
        <v>290</v>
      </c>
      <c r="F15" s="43">
        <v>29</v>
      </c>
      <c r="G15" s="43">
        <v>290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2">
        <v>599</v>
      </c>
      <c r="AC15" s="42">
        <v>5990</v>
      </c>
      <c r="AD15" s="44">
        <v>0</v>
      </c>
      <c r="AE15" s="44">
        <v>0</v>
      </c>
      <c r="AF15" s="36">
        <f t="shared" si="1"/>
        <v>0.99501661129568109</v>
      </c>
      <c r="AG15" s="36">
        <f t="shared" si="1"/>
        <v>0.99501661129568109</v>
      </c>
      <c r="AH15" s="21">
        <v>228</v>
      </c>
      <c r="AI15" s="21">
        <v>361</v>
      </c>
      <c r="AJ15" s="22">
        <v>73</v>
      </c>
      <c r="AK15" s="22">
        <v>54</v>
      </c>
      <c r="AL15" s="22">
        <v>91</v>
      </c>
      <c r="AM15" s="22">
        <v>86</v>
      </c>
      <c r="AN15" s="22">
        <v>12</v>
      </c>
      <c r="AO15" s="22">
        <v>23</v>
      </c>
      <c r="AP15" s="22">
        <v>28</v>
      </c>
    </row>
    <row r="16" spans="1:42" x14ac:dyDescent="0.35">
      <c r="A16" s="41" t="s">
        <v>45</v>
      </c>
      <c r="B16" s="42">
        <v>386</v>
      </c>
      <c r="C16" s="42">
        <v>3860</v>
      </c>
      <c r="D16" s="43">
        <v>10</v>
      </c>
      <c r="E16" s="43">
        <v>100</v>
      </c>
      <c r="F16" s="43">
        <v>10</v>
      </c>
      <c r="G16" s="43">
        <v>100</v>
      </c>
      <c r="H16" s="43"/>
      <c r="I16" s="43"/>
      <c r="J16" s="43"/>
      <c r="K16" s="43"/>
      <c r="L16" s="43"/>
      <c r="M16" s="43"/>
      <c r="N16" s="43">
        <v>50</v>
      </c>
      <c r="O16" s="43">
        <v>500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2">
        <v>372</v>
      </c>
      <c r="AC16" s="42">
        <v>3720</v>
      </c>
      <c r="AD16" s="44">
        <v>0</v>
      </c>
      <c r="AE16" s="44">
        <v>0</v>
      </c>
      <c r="AF16" s="36">
        <f t="shared" si="1"/>
        <v>0.96373056994818651</v>
      </c>
      <c r="AG16" s="36">
        <f t="shared" si="1"/>
        <v>0.96373056994818651</v>
      </c>
      <c r="AH16" s="21">
        <v>63</v>
      </c>
      <c r="AI16" s="21">
        <v>393</v>
      </c>
      <c r="AJ16" s="22">
        <v>38</v>
      </c>
      <c r="AK16" s="22">
        <v>35</v>
      </c>
      <c r="AL16" s="22">
        <v>82</v>
      </c>
      <c r="AM16" s="22">
        <v>56</v>
      </c>
      <c r="AN16" s="22">
        <v>22</v>
      </c>
      <c r="AO16" s="22">
        <v>12</v>
      </c>
      <c r="AP16" s="22">
        <v>21</v>
      </c>
    </row>
    <row r="17" spans="1:42" x14ac:dyDescent="0.35">
      <c r="A17" s="41" t="s">
        <v>46</v>
      </c>
      <c r="B17" s="42">
        <v>5940</v>
      </c>
      <c r="C17" s="42">
        <v>59400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>
        <v>2416</v>
      </c>
      <c r="W17" s="43">
        <v>24160</v>
      </c>
      <c r="X17" s="43">
        <v>2400</v>
      </c>
      <c r="Y17" s="43">
        <v>24000</v>
      </c>
      <c r="Z17" s="43">
        <v>2432</v>
      </c>
      <c r="AA17" s="43">
        <v>24320</v>
      </c>
      <c r="AB17" s="42">
        <v>5924</v>
      </c>
      <c r="AC17" s="42">
        <v>59240</v>
      </c>
      <c r="AD17" s="44">
        <v>0</v>
      </c>
      <c r="AE17" s="44">
        <v>0</v>
      </c>
      <c r="AF17" s="36">
        <f t="shared" si="1"/>
        <v>0.99730639730639725</v>
      </c>
      <c r="AG17" s="36">
        <f t="shared" si="1"/>
        <v>0.99730639730639725</v>
      </c>
      <c r="AH17" s="21">
        <v>5984</v>
      </c>
      <c r="AI17" s="21">
        <v>1839</v>
      </c>
      <c r="AJ17" s="22">
        <v>42</v>
      </c>
      <c r="AK17" s="22">
        <v>54</v>
      </c>
      <c r="AL17" s="22">
        <v>78</v>
      </c>
      <c r="AM17" s="22">
        <v>23</v>
      </c>
      <c r="AN17" s="22">
        <v>58</v>
      </c>
      <c r="AO17" s="22">
        <v>14</v>
      </c>
      <c r="AP17" s="22">
        <v>32</v>
      </c>
    </row>
    <row r="18" spans="1:42" x14ac:dyDescent="0.35">
      <c r="A18" s="41" t="s">
        <v>47</v>
      </c>
      <c r="B18" s="42">
        <v>2544</v>
      </c>
      <c r="C18" s="42">
        <v>25440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2">
        <v>2521</v>
      </c>
      <c r="AC18" s="42">
        <v>25210</v>
      </c>
      <c r="AD18" s="44">
        <v>0</v>
      </c>
      <c r="AE18" s="44">
        <v>0</v>
      </c>
      <c r="AF18" s="36">
        <f t="shared" si="1"/>
        <v>0.99095911949685533</v>
      </c>
      <c r="AG18" s="36">
        <f t="shared" si="1"/>
        <v>0.99095911949685533</v>
      </c>
      <c r="AH18" s="21">
        <v>1522</v>
      </c>
      <c r="AI18" s="21">
        <v>1078</v>
      </c>
      <c r="AJ18" s="22">
        <v>85</v>
      </c>
      <c r="AK18" s="22">
        <v>74</v>
      </c>
      <c r="AL18" s="22">
        <v>232</v>
      </c>
      <c r="AM18" s="22">
        <v>89</v>
      </c>
      <c r="AN18" s="22">
        <v>209</v>
      </c>
      <c r="AO18" s="22">
        <v>82</v>
      </c>
      <c r="AP18" s="22">
        <v>28</v>
      </c>
    </row>
    <row r="19" spans="1:42" x14ac:dyDescent="0.35">
      <c r="A19" s="37" t="s">
        <v>48</v>
      </c>
      <c r="B19" s="38">
        <v>5346</v>
      </c>
      <c r="C19" s="38">
        <v>53460</v>
      </c>
      <c r="D19" s="38">
        <f t="shared" ref="D19:AC19" si="5">SUM(D20:D22)</f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198</v>
      </c>
      <c r="K19" s="38">
        <f t="shared" si="5"/>
        <v>1916</v>
      </c>
      <c r="L19" s="38">
        <f t="shared" si="5"/>
        <v>174</v>
      </c>
      <c r="M19" s="38">
        <f t="shared" si="5"/>
        <v>1641</v>
      </c>
      <c r="N19" s="38">
        <f t="shared" si="5"/>
        <v>131</v>
      </c>
      <c r="O19" s="38">
        <f t="shared" si="5"/>
        <v>1220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0</v>
      </c>
      <c r="T19" s="38">
        <f t="shared" si="5"/>
        <v>0</v>
      </c>
      <c r="U19" s="38">
        <f t="shared" si="5"/>
        <v>0</v>
      </c>
      <c r="V19" s="38">
        <f t="shared" si="5"/>
        <v>0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0</v>
      </c>
      <c r="AA19" s="38">
        <f t="shared" si="5"/>
        <v>0</v>
      </c>
      <c r="AB19" s="38">
        <f t="shared" si="5"/>
        <v>4889</v>
      </c>
      <c r="AC19" s="38">
        <f t="shared" si="5"/>
        <v>48890</v>
      </c>
      <c r="AD19" s="39">
        <v>0</v>
      </c>
      <c r="AE19" s="39">
        <v>0</v>
      </c>
      <c r="AF19" s="25">
        <f t="shared" si="1"/>
        <v>0.91451552562663674</v>
      </c>
      <c r="AG19" s="25">
        <f t="shared" si="1"/>
        <v>0.91451552562663674</v>
      </c>
      <c r="AH19" s="38">
        <f>SUM(AH20:AH22)</f>
        <v>674</v>
      </c>
      <c r="AI19" s="38">
        <f>SUM(AI20:AI22)</f>
        <v>6326</v>
      </c>
      <c r="AJ19" s="38">
        <f>SUM(AJ20:AJ22)</f>
        <v>206</v>
      </c>
      <c r="AK19" s="38">
        <f t="shared" ref="AK19:AO19" si="6">SUM(AK20:AK22)</f>
        <v>31</v>
      </c>
      <c r="AL19" s="38">
        <f t="shared" si="6"/>
        <v>825</v>
      </c>
      <c r="AM19" s="38">
        <f t="shared" si="6"/>
        <v>71</v>
      </c>
      <c r="AN19" s="38">
        <f t="shared" si="6"/>
        <v>255</v>
      </c>
      <c r="AO19" s="38">
        <f t="shared" si="6"/>
        <v>86</v>
      </c>
      <c r="AP19" s="40">
        <f t="shared" ref="AP19" si="7">SUM(AP20:AP23)</f>
        <v>76</v>
      </c>
    </row>
    <row r="20" spans="1:42" x14ac:dyDescent="0.35">
      <c r="A20" s="41" t="s">
        <v>49</v>
      </c>
      <c r="B20" s="42">
        <v>569</v>
      </c>
      <c r="C20" s="42">
        <v>5690</v>
      </c>
      <c r="D20" s="43"/>
      <c r="E20" s="43"/>
      <c r="F20" s="43"/>
      <c r="G20" s="43"/>
      <c r="H20" s="43"/>
      <c r="I20" s="43"/>
      <c r="J20" s="43">
        <v>34</v>
      </c>
      <c r="K20" s="43">
        <v>386</v>
      </c>
      <c r="L20" s="43"/>
      <c r="M20" s="43"/>
      <c r="N20" s="43">
        <v>126</v>
      </c>
      <c r="O20" s="43">
        <v>1170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2">
        <v>549</v>
      </c>
      <c r="AC20" s="42">
        <v>5490</v>
      </c>
      <c r="AD20" s="44">
        <v>0</v>
      </c>
      <c r="AE20" s="44">
        <v>0</v>
      </c>
      <c r="AF20" s="36">
        <f t="shared" si="1"/>
        <v>0.96485061511423553</v>
      </c>
      <c r="AG20" s="36">
        <f t="shared" si="1"/>
        <v>0.96485061511423553</v>
      </c>
      <c r="AH20" s="45">
        <v>500</v>
      </c>
      <c r="AI20" s="45">
        <v>58</v>
      </c>
      <c r="AJ20" s="22">
        <v>32</v>
      </c>
      <c r="AK20" s="22">
        <v>3</v>
      </c>
      <c r="AL20" s="22">
        <v>87</v>
      </c>
      <c r="AM20" s="22">
        <v>3</v>
      </c>
      <c r="AN20" s="22">
        <v>72</v>
      </c>
      <c r="AO20" s="22">
        <v>49</v>
      </c>
      <c r="AP20" s="22">
        <v>48</v>
      </c>
    </row>
    <row r="21" spans="1:42" x14ac:dyDescent="0.35">
      <c r="A21" s="41" t="s">
        <v>50</v>
      </c>
      <c r="B21" s="42">
        <v>1842</v>
      </c>
      <c r="C21" s="42">
        <v>18420</v>
      </c>
      <c r="D21" s="43"/>
      <c r="E21" s="43"/>
      <c r="F21" s="43"/>
      <c r="G21" s="43"/>
      <c r="H21" s="43"/>
      <c r="I21" s="43"/>
      <c r="J21" s="43">
        <v>164</v>
      </c>
      <c r="K21" s="43">
        <v>1530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2">
        <v>1822</v>
      </c>
      <c r="AC21" s="42">
        <v>18220</v>
      </c>
      <c r="AD21" s="44">
        <v>0</v>
      </c>
      <c r="AE21" s="44">
        <v>0</v>
      </c>
      <c r="AF21" s="36">
        <f t="shared" si="1"/>
        <v>0.98914223669923995</v>
      </c>
      <c r="AG21" s="36">
        <f t="shared" si="1"/>
        <v>0.98914223669923995</v>
      </c>
      <c r="AH21" s="45">
        <v>88</v>
      </c>
      <c r="AI21" s="45">
        <v>1700</v>
      </c>
      <c r="AJ21" s="22">
        <v>45</v>
      </c>
      <c r="AK21" s="22">
        <v>21</v>
      </c>
      <c r="AL21" s="22">
        <v>460</v>
      </c>
      <c r="AM21" s="22">
        <v>38</v>
      </c>
      <c r="AN21" s="22">
        <v>112</v>
      </c>
      <c r="AO21" s="22">
        <v>3</v>
      </c>
      <c r="AP21" s="22">
        <v>12</v>
      </c>
    </row>
    <row r="22" spans="1:42" x14ac:dyDescent="0.35">
      <c r="A22" s="41" t="s">
        <v>51</v>
      </c>
      <c r="B22" s="42">
        <v>2527</v>
      </c>
      <c r="C22" s="42">
        <v>25270</v>
      </c>
      <c r="D22" s="43"/>
      <c r="E22" s="43"/>
      <c r="F22" s="43"/>
      <c r="G22" s="43"/>
      <c r="H22" s="43"/>
      <c r="I22" s="43"/>
      <c r="J22" s="43"/>
      <c r="K22" s="43"/>
      <c r="L22" s="43">
        <v>174</v>
      </c>
      <c r="M22" s="43">
        <v>1641</v>
      </c>
      <c r="N22" s="43">
        <v>5</v>
      </c>
      <c r="O22" s="43">
        <v>50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2">
        <v>2518</v>
      </c>
      <c r="AC22" s="42">
        <v>25180</v>
      </c>
      <c r="AD22" s="44">
        <v>0</v>
      </c>
      <c r="AE22" s="44">
        <v>0</v>
      </c>
      <c r="AF22" s="36">
        <f t="shared" si="1"/>
        <v>0.99643846458250895</v>
      </c>
      <c r="AG22" s="36">
        <f t="shared" si="1"/>
        <v>0.99643846458250895</v>
      </c>
      <c r="AH22" s="45">
        <v>86</v>
      </c>
      <c r="AI22" s="45">
        <v>4568</v>
      </c>
      <c r="AJ22" s="22">
        <v>129</v>
      </c>
      <c r="AK22" s="22">
        <v>7</v>
      </c>
      <c r="AL22" s="22">
        <v>278</v>
      </c>
      <c r="AM22" s="22">
        <v>30</v>
      </c>
      <c r="AN22" s="22">
        <v>71</v>
      </c>
      <c r="AO22" s="22">
        <v>34</v>
      </c>
      <c r="AP22" s="22">
        <v>16</v>
      </c>
    </row>
    <row r="23" spans="1:42" ht="15" hidden="1" customHeight="1" x14ac:dyDescent="0.35">
      <c r="A23" s="41" t="s">
        <v>52</v>
      </c>
      <c r="B23" s="42">
        <v>408</v>
      </c>
      <c r="C23" s="42">
        <v>4080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6">
        <v>0</v>
      </c>
      <c r="AC23" s="46">
        <v>0</v>
      </c>
      <c r="AD23" s="44"/>
      <c r="AE23" s="44">
        <v>0</v>
      </c>
      <c r="AF23" s="36">
        <f t="shared" ref="AF23:AG38" si="8">AB23/B23</f>
        <v>0</v>
      </c>
      <c r="AG23" s="36">
        <f t="shared" si="8"/>
        <v>0</v>
      </c>
      <c r="AH23" s="45">
        <v>0</v>
      </c>
      <c r="AI23" s="45">
        <v>0</v>
      </c>
      <c r="AJ23" s="22"/>
      <c r="AK23" s="22"/>
      <c r="AL23" s="22"/>
      <c r="AM23" s="22"/>
      <c r="AN23" s="22"/>
      <c r="AO23" s="22"/>
      <c r="AP23" s="22"/>
    </row>
    <row r="24" spans="1:42" x14ac:dyDescent="0.35">
      <c r="A24" s="37" t="s">
        <v>53</v>
      </c>
      <c r="B24" s="38">
        <f>SUM(B25:B30)</f>
        <v>15780</v>
      </c>
      <c r="C24" s="38">
        <v>157780</v>
      </c>
      <c r="D24" s="38">
        <f t="shared" ref="D24:AC24" si="9">SUM(D25:D30)</f>
        <v>0</v>
      </c>
      <c r="E24" s="38">
        <f t="shared" si="9"/>
        <v>0</v>
      </c>
      <c r="F24" s="38">
        <f t="shared" si="9"/>
        <v>0</v>
      </c>
      <c r="G24" s="38">
        <f t="shared" si="9"/>
        <v>0</v>
      </c>
      <c r="H24" s="38">
        <f t="shared" si="9"/>
        <v>0</v>
      </c>
      <c r="I24" s="38">
        <f t="shared" si="9"/>
        <v>0</v>
      </c>
      <c r="J24" s="38">
        <f t="shared" si="9"/>
        <v>0</v>
      </c>
      <c r="K24" s="38">
        <f t="shared" si="9"/>
        <v>0</v>
      </c>
      <c r="L24" s="38">
        <f t="shared" si="9"/>
        <v>0</v>
      </c>
      <c r="M24" s="38">
        <f t="shared" si="9"/>
        <v>0</v>
      </c>
      <c r="N24" s="38">
        <f t="shared" si="9"/>
        <v>0</v>
      </c>
      <c r="O24" s="38">
        <f t="shared" si="9"/>
        <v>0</v>
      </c>
      <c r="P24" s="38">
        <f t="shared" si="9"/>
        <v>0</v>
      </c>
      <c r="Q24" s="38">
        <f t="shared" si="9"/>
        <v>0</v>
      </c>
      <c r="R24" s="38">
        <f t="shared" si="9"/>
        <v>0</v>
      </c>
      <c r="S24" s="38">
        <f t="shared" si="9"/>
        <v>0</v>
      </c>
      <c r="T24" s="38">
        <f t="shared" si="9"/>
        <v>0</v>
      </c>
      <c r="U24" s="38">
        <f t="shared" si="9"/>
        <v>0</v>
      </c>
      <c r="V24" s="38">
        <f t="shared" si="9"/>
        <v>0</v>
      </c>
      <c r="W24" s="38">
        <f t="shared" si="9"/>
        <v>0</v>
      </c>
      <c r="X24" s="38">
        <f t="shared" si="9"/>
        <v>0</v>
      </c>
      <c r="Y24" s="38">
        <f t="shared" si="9"/>
        <v>0</v>
      </c>
      <c r="Z24" s="38">
        <f t="shared" si="9"/>
        <v>0</v>
      </c>
      <c r="AA24" s="38">
        <f t="shared" si="9"/>
        <v>0</v>
      </c>
      <c r="AB24" s="38">
        <f t="shared" si="9"/>
        <v>15590</v>
      </c>
      <c r="AC24" s="38">
        <f t="shared" si="9"/>
        <v>155900</v>
      </c>
      <c r="AD24" s="39">
        <v>0</v>
      </c>
      <c r="AE24" s="39">
        <v>0</v>
      </c>
      <c r="AF24" s="25">
        <f t="shared" si="8"/>
        <v>0.9879594423320659</v>
      </c>
      <c r="AG24" s="25">
        <f t="shared" si="8"/>
        <v>0.9880846748637343</v>
      </c>
      <c r="AH24" s="38">
        <f t="shared" ref="AH24:AP24" si="10">SUM(AH25:AH30)</f>
        <v>2214</v>
      </c>
      <c r="AI24" s="38">
        <f t="shared" si="10"/>
        <v>12996</v>
      </c>
      <c r="AJ24" s="38">
        <f t="shared" si="10"/>
        <v>148</v>
      </c>
      <c r="AK24" s="38">
        <f t="shared" si="10"/>
        <v>230</v>
      </c>
      <c r="AL24" s="38">
        <f t="shared" si="10"/>
        <v>575</v>
      </c>
      <c r="AM24" s="38">
        <f t="shared" si="10"/>
        <v>269</v>
      </c>
      <c r="AN24" s="38">
        <f t="shared" si="10"/>
        <v>220</v>
      </c>
      <c r="AO24" s="38">
        <f t="shared" si="10"/>
        <v>154</v>
      </c>
      <c r="AP24" s="38">
        <f t="shared" si="10"/>
        <v>134</v>
      </c>
    </row>
    <row r="25" spans="1:42" x14ac:dyDescent="0.35">
      <c r="A25" s="41" t="s">
        <v>54</v>
      </c>
      <c r="B25" s="42">
        <v>3857</v>
      </c>
      <c r="C25" s="42">
        <v>38570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2">
        <v>3849</v>
      </c>
      <c r="AC25" s="42">
        <v>38490</v>
      </c>
      <c r="AD25" s="44">
        <v>0</v>
      </c>
      <c r="AE25" s="44">
        <v>0</v>
      </c>
      <c r="AF25" s="36">
        <f t="shared" si="8"/>
        <v>0.9979258491055224</v>
      </c>
      <c r="AG25" s="36">
        <f t="shared" si="8"/>
        <v>0.9979258491055224</v>
      </c>
      <c r="AH25" s="45">
        <v>248</v>
      </c>
      <c r="AI25" s="45">
        <v>3600</v>
      </c>
      <c r="AJ25" s="22">
        <v>11</v>
      </c>
      <c r="AK25" s="22">
        <v>42</v>
      </c>
      <c r="AL25" s="22">
        <v>118</v>
      </c>
      <c r="AM25" s="22">
        <v>18</v>
      </c>
      <c r="AN25" s="22">
        <v>8</v>
      </c>
      <c r="AO25" s="22">
        <v>6</v>
      </c>
      <c r="AP25" s="22">
        <v>12</v>
      </c>
    </row>
    <row r="26" spans="1:42" x14ac:dyDescent="0.35">
      <c r="A26" s="41" t="s">
        <v>55</v>
      </c>
      <c r="B26" s="42">
        <v>2031</v>
      </c>
      <c r="C26" s="42">
        <v>20310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2">
        <v>2019</v>
      </c>
      <c r="AC26" s="42">
        <v>20190</v>
      </c>
      <c r="AD26" s="44">
        <v>0</v>
      </c>
      <c r="AE26" s="44">
        <v>0</v>
      </c>
      <c r="AF26" s="36">
        <f t="shared" si="8"/>
        <v>0.99409158050221569</v>
      </c>
      <c r="AG26" s="36">
        <f t="shared" si="8"/>
        <v>0.99409158050221569</v>
      </c>
      <c r="AH26" s="45">
        <v>615</v>
      </c>
      <c r="AI26" s="45">
        <v>1327</v>
      </c>
      <c r="AJ26" s="22">
        <v>32</v>
      </c>
      <c r="AK26" s="22">
        <v>36</v>
      </c>
      <c r="AL26" s="22">
        <v>107</v>
      </c>
      <c r="AM26" s="22">
        <v>78</v>
      </c>
      <c r="AN26" s="22">
        <v>56</v>
      </c>
      <c r="AO26" s="22">
        <v>24</v>
      </c>
      <c r="AP26" s="22">
        <v>28</v>
      </c>
    </row>
    <row r="27" spans="1:42" x14ac:dyDescent="0.35">
      <c r="A27" s="41" t="s">
        <v>56</v>
      </c>
      <c r="B27" s="42">
        <v>2194</v>
      </c>
      <c r="C27" s="42">
        <v>21940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2">
        <v>2108</v>
      </c>
      <c r="AC27" s="42">
        <v>21080</v>
      </c>
      <c r="AD27" s="44">
        <v>0</v>
      </c>
      <c r="AE27" s="44">
        <v>0</v>
      </c>
      <c r="AF27" s="36">
        <f t="shared" si="8"/>
        <v>0.96080218778486781</v>
      </c>
      <c r="AG27" s="36">
        <f t="shared" si="8"/>
        <v>0.96080218778486781</v>
      </c>
      <c r="AH27" s="45">
        <v>688</v>
      </c>
      <c r="AI27" s="45">
        <v>1400</v>
      </c>
      <c r="AJ27" s="22">
        <v>27</v>
      </c>
      <c r="AK27" s="22">
        <v>41</v>
      </c>
      <c r="AL27" s="22">
        <v>121</v>
      </c>
      <c r="AM27" s="22">
        <v>46</v>
      </c>
      <c r="AN27" s="22">
        <v>78</v>
      </c>
      <c r="AO27" s="22">
        <v>5</v>
      </c>
      <c r="AP27" s="22">
        <v>14</v>
      </c>
    </row>
    <row r="28" spans="1:42" x14ac:dyDescent="0.35">
      <c r="A28" s="41" t="s">
        <v>57</v>
      </c>
      <c r="B28" s="42">
        <v>3541</v>
      </c>
      <c r="C28" s="42">
        <v>35410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2">
        <v>3522</v>
      </c>
      <c r="AC28" s="42">
        <v>35220</v>
      </c>
      <c r="AD28" s="44">
        <v>0</v>
      </c>
      <c r="AE28" s="44">
        <v>0</v>
      </c>
      <c r="AF28" s="36">
        <f t="shared" si="8"/>
        <v>0.99463428410053656</v>
      </c>
      <c r="AG28" s="36">
        <f t="shared" si="8"/>
        <v>0.99463428410053656</v>
      </c>
      <c r="AH28" s="45">
        <v>462</v>
      </c>
      <c r="AI28" s="45">
        <v>2980</v>
      </c>
      <c r="AJ28" s="22">
        <v>28</v>
      </c>
      <c r="AK28" s="22">
        <v>44</v>
      </c>
      <c r="AL28" s="22">
        <v>98</v>
      </c>
      <c r="AM28" s="22">
        <v>58</v>
      </c>
      <c r="AN28" s="22">
        <v>8</v>
      </c>
      <c r="AO28" s="22">
        <v>68</v>
      </c>
      <c r="AP28" s="22">
        <v>36</v>
      </c>
    </row>
    <row r="29" spans="1:42" x14ac:dyDescent="0.35">
      <c r="A29" s="41" t="s">
        <v>58</v>
      </c>
      <c r="B29" s="42">
        <v>999</v>
      </c>
      <c r="C29" s="42">
        <v>9990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2">
        <v>967</v>
      </c>
      <c r="AC29" s="42">
        <v>9670</v>
      </c>
      <c r="AD29" s="44">
        <v>0</v>
      </c>
      <c r="AE29" s="44">
        <v>0</v>
      </c>
      <c r="AF29" s="36">
        <f t="shared" si="8"/>
        <v>0.96796796796796791</v>
      </c>
      <c r="AG29" s="36">
        <f t="shared" si="8"/>
        <v>0.96796796796796791</v>
      </c>
      <c r="AH29" s="45">
        <v>113</v>
      </c>
      <c r="AI29" s="45">
        <v>789</v>
      </c>
      <c r="AJ29" s="22">
        <v>4</v>
      </c>
      <c r="AK29" s="22">
        <v>9</v>
      </c>
      <c r="AL29" s="22">
        <v>26</v>
      </c>
      <c r="AM29" s="22">
        <v>11</v>
      </c>
      <c r="AN29" s="22">
        <v>12</v>
      </c>
      <c r="AO29" s="22">
        <v>19</v>
      </c>
      <c r="AP29" s="22">
        <v>9</v>
      </c>
    </row>
    <row r="30" spans="1:42" x14ac:dyDescent="0.35">
      <c r="A30" s="41" t="s">
        <v>59</v>
      </c>
      <c r="B30" s="42">
        <v>3158</v>
      </c>
      <c r="C30" s="42">
        <v>31580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2">
        <v>3125</v>
      </c>
      <c r="AC30" s="42">
        <v>31250</v>
      </c>
      <c r="AD30" s="44">
        <v>0</v>
      </c>
      <c r="AE30" s="44">
        <v>0</v>
      </c>
      <c r="AF30" s="36">
        <f t="shared" si="8"/>
        <v>0.98955034832172262</v>
      </c>
      <c r="AG30" s="36">
        <f t="shared" si="8"/>
        <v>0.98955034832172262</v>
      </c>
      <c r="AH30" s="48">
        <v>88</v>
      </c>
      <c r="AI30" s="45">
        <v>2900</v>
      </c>
      <c r="AJ30" s="22">
        <v>46</v>
      </c>
      <c r="AK30" s="22">
        <v>58</v>
      </c>
      <c r="AL30" s="22">
        <v>105</v>
      </c>
      <c r="AM30" s="22">
        <v>58</v>
      </c>
      <c r="AN30" s="22">
        <v>58</v>
      </c>
      <c r="AO30" s="22">
        <v>32</v>
      </c>
      <c r="AP30" s="22">
        <v>35</v>
      </c>
    </row>
    <row r="31" spans="1:42" x14ac:dyDescent="0.35">
      <c r="A31" s="49" t="s">
        <v>60</v>
      </c>
      <c r="B31" s="38">
        <f>SUM(B32:B36)</f>
        <v>7337</v>
      </c>
      <c r="C31" s="38">
        <f>SUM(C32:C36)</f>
        <v>73370</v>
      </c>
      <c r="D31" s="38">
        <f t="shared" ref="D31:AC31" si="11">SUM(D32:D36)</f>
        <v>4</v>
      </c>
      <c r="E31" s="38">
        <f t="shared" si="11"/>
        <v>40</v>
      </c>
      <c r="F31" s="38">
        <f t="shared" si="11"/>
        <v>4</v>
      </c>
      <c r="G31" s="38">
        <f t="shared" si="11"/>
        <v>40</v>
      </c>
      <c r="H31" s="38">
        <f t="shared" si="11"/>
        <v>60</v>
      </c>
      <c r="I31" s="38">
        <f t="shared" si="11"/>
        <v>618</v>
      </c>
      <c r="J31" s="38">
        <f t="shared" si="11"/>
        <v>50</v>
      </c>
      <c r="K31" s="38">
        <f t="shared" si="11"/>
        <v>521</v>
      </c>
      <c r="L31" s="38">
        <f t="shared" si="11"/>
        <v>46</v>
      </c>
      <c r="M31" s="38">
        <f t="shared" si="11"/>
        <v>481</v>
      </c>
      <c r="N31" s="38">
        <f t="shared" si="11"/>
        <v>65</v>
      </c>
      <c r="O31" s="38">
        <f t="shared" si="11"/>
        <v>725</v>
      </c>
      <c r="P31" s="38">
        <f t="shared" si="11"/>
        <v>97</v>
      </c>
      <c r="Q31" s="38">
        <f t="shared" si="11"/>
        <v>1078</v>
      </c>
      <c r="R31" s="38">
        <f t="shared" si="11"/>
        <v>73</v>
      </c>
      <c r="S31" s="38">
        <f t="shared" si="11"/>
        <v>881</v>
      </c>
      <c r="T31" s="38">
        <f t="shared" si="11"/>
        <v>11</v>
      </c>
      <c r="U31" s="38">
        <f t="shared" si="11"/>
        <v>129</v>
      </c>
      <c r="V31" s="38">
        <f t="shared" si="11"/>
        <v>500</v>
      </c>
      <c r="W31" s="38">
        <f t="shared" si="11"/>
        <v>5015</v>
      </c>
      <c r="X31" s="38">
        <f t="shared" si="11"/>
        <v>27</v>
      </c>
      <c r="Y31" s="38">
        <f t="shared" si="11"/>
        <v>308</v>
      </c>
      <c r="Z31" s="38">
        <f t="shared" si="11"/>
        <v>0</v>
      </c>
      <c r="AA31" s="38">
        <f t="shared" si="11"/>
        <v>0</v>
      </c>
      <c r="AB31" s="38">
        <f t="shared" si="11"/>
        <v>5938</v>
      </c>
      <c r="AC31" s="38">
        <f t="shared" si="11"/>
        <v>59380</v>
      </c>
      <c r="AD31" s="39">
        <v>0</v>
      </c>
      <c r="AE31" s="39">
        <v>0</v>
      </c>
      <c r="AF31" s="25">
        <f t="shared" si="8"/>
        <v>0.80932261142156192</v>
      </c>
      <c r="AG31" s="25">
        <f t="shared" si="8"/>
        <v>0.80932261142156192</v>
      </c>
      <c r="AH31" s="38">
        <f>SUM(AH32:AH33)</f>
        <v>2124</v>
      </c>
      <c r="AI31" s="38">
        <f>SUM(AI32:AI33)</f>
        <v>4388</v>
      </c>
      <c r="AJ31" s="38">
        <f>SUM(AJ32:AJ33)</f>
        <v>72</v>
      </c>
      <c r="AK31" s="38">
        <f t="shared" ref="AK31:AP31" si="12">SUM(AK32:AK33)</f>
        <v>39</v>
      </c>
      <c r="AL31" s="38">
        <f t="shared" si="12"/>
        <v>281</v>
      </c>
      <c r="AM31" s="38">
        <f t="shared" si="12"/>
        <v>497</v>
      </c>
      <c r="AN31" s="38">
        <f t="shared" si="12"/>
        <v>162</v>
      </c>
      <c r="AO31" s="38">
        <f t="shared" si="12"/>
        <v>142</v>
      </c>
      <c r="AP31" s="38">
        <f t="shared" si="12"/>
        <v>123</v>
      </c>
    </row>
    <row r="32" spans="1:42" x14ac:dyDescent="0.35">
      <c r="A32" s="73" t="s">
        <v>61</v>
      </c>
      <c r="B32" s="74">
        <v>4802</v>
      </c>
      <c r="C32" s="74">
        <v>48020</v>
      </c>
      <c r="D32" s="75"/>
      <c r="E32" s="75"/>
      <c r="F32" s="75"/>
      <c r="G32" s="75"/>
      <c r="H32" s="75"/>
      <c r="I32" s="75"/>
      <c r="J32" s="75"/>
      <c r="K32" s="75"/>
      <c r="L32" s="75">
        <v>12</v>
      </c>
      <c r="M32" s="75">
        <v>120</v>
      </c>
      <c r="N32" s="75">
        <v>25</v>
      </c>
      <c r="O32" s="75">
        <v>250</v>
      </c>
      <c r="P32" s="75"/>
      <c r="Q32" s="75"/>
      <c r="R32" s="75"/>
      <c r="S32" s="75"/>
      <c r="T32" s="75"/>
      <c r="U32" s="75"/>
      <c r="V32" s="75"/>
      <c r="W32" s="75"/>
      <c r="X32" s="75">
        <v>26</v>
      </c>
      <c r="Y32" s="75">
        <v>260</v>
      </c>
      <c r="Z32" s="75"/>
      <c r="AA32" s="75"/>
      <c r="AB32" s="74">
        <v>4761</v>
      </c>
      <c r="AC32" s="74">
        <v>47610</v>
      </c>
      <c r="AD32" s="76">
        <v>0</v>
      </c>
      <c r="AE32" s="76">
        <v>0</v>
      </c>
      <c r="AF32" s="77">
        <f t="shared" si="8"/>
        <v>0.99146189087880054</v>
      </c>
      <c r="AG32" s="77">
        <f t="shared" si="8"/>
        <v>0.99146189087880054</v>
      </c>
      <c r="AH32" s="78">
        <v>1455</v>
      </c>
      <c r="AI32" s="78">
        <v>3268</v>
      </c>
      <c r="AJ32" s="79">
        <v>14</v>
      </c>
      <c r="AK32" s="79">
        <v>3</v>
      </c>
      <c r="AL32" s="79">
        <v>42</v>
      </c>
      <c r="AM32" s="79">
        <v>197</v>
      </c>
      <c r="AN32" s="79">
        <v>85</v>
      </c>
      <c r="AO32" s="79">
        <v>107</v>
      </c>
      <c r="AP32" s="79">
        <v>78</v>
      </c>
    </row>
    <row r="33" spans="1:42" x14ac:dyDescent="0.35">
      <c r="A33" s="73" t="s">
        <v>62</v>
      </c>
      <c r="B33" s="74">
        <v>1076</v>
      </c>
      <c r="C33" s="74">
        <v>10760</v>
      </c>
      <c r="D33" s="75">
        <v>4</v>
      </c>
      <c r="E33" s="75">
        <v>40</v>
      </c>
      <c r="F33" s="75">
        <v>4</v>
      </c>
      <c r="G33" s="75">
        <v>40</v>
      </c>
      <c r="H33" s="75">
        <v>60</v>
      </c>
      <c r="I33" s="75">
        <v>618</v>
      </c>
      <c r="J33" s="75">
        <v>50</v>
      </c>
      <c r="K33" s="75">
        <v>521</v>
      </c>
      <c r="L33" s="75">
        <v>34</v>
      </c>
      <c r="M33" s="75">
        <v>361</v>
      </c>
      <c r="N33" s="75">
        <v>40</v>
      </c>
      <c r="O33" s="75">
        <v>475</v>
      </c>
      <c r="P33" s="75">
        <v>97</v>
      </c>
      <c r="Q33" s="75">
        <v>1078</v>
      </c>
      <c r="R33" s="75">
        <v>73</v>
      </c>
      <c r="S33" s="75">
        <v>881</v>
      </c>
      <c r="T33" s="75">
        <v>11</v>
      </c>
      <c r="U33" s="75">
        <v>129</v>
      </c>
      <c r="V33" s="75">
        <v>500</v>
      </c>
      <c r="W33" s="75">
        <v>5015</v>
      </c>
      <c r="X33" s="75">
        <v>1</v>
      </c>
      <c r="Y33" s="75">
        <v>48</v>
      </c>
      <c r="Z33" s="75"/>
      <c r="AA33" s="75"/>
      <c r="AB33" s="74">
        <v>1177</v>
      </c>
      <c r="AC33" s="74">
        <v>11770</v>
      </c>
      <c r="AD33" s="76">
        <v>0</v>
      </c>
      <c r="AE33" s="76">
        <v>0</v>
      </c>
      <c r="AF33" s="77">
        <f t="shared" si="8"/>
        <v>1.0938661710037174</v>
      </c>
      <c r="AG33" s="77">
        <f t="shared" si="8"/>
        <v>1.0938661710037174</v>
      </c>
      <c r="AH33" s="78">
        <v>669</v>
      </c>
      <c r="AI33" s="78">
        <v>1120</v>
      </c>
      <c r="AJ33" s="79">
        <v>58</v>
      </c>
      <c r="AK33" s="79">
        <v>36</v>
      </c>
      <c r="AL33" s="79">
        <v>239</v>
      </c>
      <c r="AM33" s="79">
        <v>300</v>
      </c>
      <c r="AN33" s="79">
        <v>77</v>
      </c>
      <c r="AO33" s="79">
        <v>35</v>
      </c>
      <c r="AP33" s="79">
        <v>45</v>
      </c>
    </row>
    <row r="34" spans="1:42" hidden="1" x14ac:dyDescent="0.35">
      <c r="A34" s="50" t="s">
        <v>63</v>
      </c>
      <c r="B34" s="42">
        <v>517</v>
      </c>
      <c r="C34" s="42">
        <v>5170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6">
        <v>0</v>
      </c>
      <c r="AC34" s="46">
        <v>0</v>
      </c>
      <c r="AD34" s="44">
        <v>0</v>
      </c>
      <c r="AE34" s="44">
        <v>0</v>
      </c>
      <c r="AF34" s="36">
        <f t="shared" si="8"/>
        <v>0</v>
      </c>
      <c r="AG34" s="36">
        <f t="shared" si="8"/>
        <v>0</v>
      </c>
      <c r="AH34" s="45">
        <v>0</v>
      </c>
      <c r="AI34" s="45">
        <v>0</v>
      </c>
      <c r="AJ34" s="22"/>
      <c r="AK34" s="22"/>
      <c r="AL34" s="22"/>
      <c r="AM34" s="22"/>
      <c r="AN34" s="22"/>
      <c r="AO34" s="22"/>
      <c r="AP34" s="22"/>
    </row>
    <row r="35" spans="1:42" hidden="1" x14ac:dyDescent="0.35">
      <c r="A35" s="50" t="s">
        <v>64</v>
      </c>
      <c r="B35" s="42">
        <v>485</v>
      </c>
      <c r="C35" s="42">
        <v>4850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6">
        <v>0</v>
      </c>
      <c r="AC35" s="46">
        <v>0</v>
      </c>
      <c r="AD35" s="44">
        <v>0</v>
      </c>
      <c r="AE35" s="44">
        <v>0</v>
      </c>
      <c r="AF35" s="36">
        <f t="shared" si="8"/>
        <v>0</v>
      </c>
      <c r="AG35" s="36">
        <f t="shared" si="8"/>
        <v>0</v>
      </c>
      <c r="AH35" s="45">
        <v>0</v>
      </c>
      <c r="AI35" s="45">
        <v>0</v>
      </c>
      <c r="AJ35" s="22"/>
      <c r="AK35" s="22"/>
      <c r="AL35" s="22"/>
      <c r="AM35" s="22"/>
      <c r="AN35" s="22"/>
      <c r="AO35" s="22"/>
      <c r="AP35" s="22"/>
    </row>
    <row r="36" spans="1:42" hidden="1" x14ac:dyDescent="0.35">
      <c r="A36" s="50" t="s">
        <v>65</v>
      </c>
      <c r="B36" s="42">
        <v>457</v>
      </c>
      <c r="C36" s="42">
        <v>4570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6">
        <v>0</v>
      </c>
      <c r="AC36" s="46">
        <v>0</v>
      </c>
      <c r="AD36" s="44">
        <v>0</v>
      </c>
      <c r="AE36" s="44">
        <v>0</v>
      </c>
      <c r="AF36" s="36">
        <f t="shared" si="8"/>
        <v>0</v>
      </c>
      <c r="AG36" s="36">
        <f t="shared" si="8"/>
        <v>0</v>
      </c>
      <c r="AH36" s="45">
        <v>0</v>
      </c>
      <c r="AI36" s="45">
        <v>0</v>
      </c>
      <c r="AJ36" s="22"/>
      <c r="AK36" s="22"/>
      <c r="AL36" s="22"/>
      <c r="AM36" s="22"/>
      <c r="AN36" s="22"/>
      <c r="AO36" s="22"/>
      <c r="AP36" s="22"/>
    </row>
    <row r="37" spans="1:42" x14ac:dyDescent="0.35">
      <c r="A37" s="51" t="s">
        <v>66</v>
      </c>
      <c r="B37" s="38">
        <f>SUM(B38:B41)</f>
        <v>5357</v>
      </c>
      <c r="C37" s="38">
        <f>SUM(C38:C41)</f>
        <v>53570</v>
      </c>
      <c r="D37" s="38">
        <f t="shared" ref="D37:AC37" si="13">SUM(D38:D41)</f>
        <v>17</v>
      </c>
      <c r="E37" s="38">
        <f t="shared" si="13"/>
        <v>175</v>
      </c>
      <c r="F37" s="38">
        <f t="shared" si="13"/>
        <v>21</v>
      </c>
      <c r="G37" s="38">
        <f t="shared" si="13"/>
        <v>235</v>
      </c>
      <c r="H37" s="38">
        <f t="shared" si="13"/>
        <v>49</v>
      </c>
      <c r="I37" s="38">
        <f t="shared" si="13"/>
        <v>506</v>
      </c>
      <c r="J37" s="38">
        <f t="shared" si="13"/>
        <v>4</v>
      </c>
      <c r="K37" s="38">
        <f t="shared" si="13"/>
        <v>43</v>
      </c>
      <c r="L37" s="38">
        <f t="shared" si="13"/>
        <v>14</v>
      </c>
      <c r="M37" s="38">
        <f t="shared" si="13"/>
        <v>143</v>
      </c>
      <c r="N37" s="38">
        <f t="shared" si="13"/>
        <v>22</v>
      </c>
      <c r="O37" s="38">
        <f t="shared" si="13"/>
        <v>241</v>
      </c>
      <c r="P37" s="38">
        <f t="shared" si="13"/>
        <v>0</v>
      </c>
      <c r="Q37" s="38">
        <f t="shared" si="13"/>
        <v>0</v>
      </c>
      <c r="R37" s="38">
        <f t="shared" si="13"/>
        <v>411</v>
      </c>
      <c r="S37" s="38">
        <f t="shared" si="13"/>
        <v>4110</v>
      </c>
      <c r="T37" s="38">
        <f t="shared" si="13"/>
        <v>0</v>
      </c>
      <c r="U37" s="38">
        <f t="shared" si="13"/>
        <v>0</v>
      </c>
      <c r="V37" s="38">
        <f t="shared" si="13"/>
        <v>0</v>
      </c>
      <c r="W37" s="38">
        <f t="shared" si="13"/>
        <v>0</v>
      </c>
      <c r="X37" s="38">
        <f t="shared" si="13"/>
        <v>0</v>
      </c>
      <c r="Y37" s="38">
        <f t="shared" si="13"/>
        <v>0</v>
      </c>
      <c r="Z37" s="38">
        <f t="shared" si="13"/>
        <v>0</v>
      </c>
      <c r="AA37" s="38">
        <f t="shared" si="13"/>
        <v>0</v>
      </c>
      <c r="AB37" s="38">
        <f t="shared" si="13"/>
        <v>5145</v>
      </c>
      <c r="AC37" s="38">
        <f t="shared" si="13"/>
        <v>51450</v>
      </c>
      <c r="AD37" s="44">
        <v>0</v>
      </c>
      <c r="AE37" s="44">
        <v>0</v>
      </c>
      <c r="AF37" s="25">
        <f t="shared" si="8"/>
        <v>0.960425611349636</v>
      </c>
      <c r="AG37" s="25">
        <f t="shared" si="8"/>
        <v>0.960425611349636</v>
      </c>
      <c r="AH37" s="38">
        <f t="shared" ref="AH37:AP37" si="14">SUM(AH38:AH41)</f>
        <v>1839</v>
      </c>
      <c r="AI37" s="38">
        <f t="shared" si="14"/>
        <v>3190</v>
      </c>
      <c r="AJ37" s="38">
        <f t="shared" si="14"/>
        <v>191</v>
      </c>
      <c r="AK37" s="38">
        <f t="shared" si="14"/>
        <v>249</v>
      </c>
      <c r="AL37" s="38">
        <f t="shared" si="14"/>
        <v>381</v>
      </c>
      <c r="AM37" s="38">
        <f t="shared" si="14"/>
        <v>221</v>
      </c>
      <c r="AN37" s="38">
        <f t="shared" si="14"/>
        <v>492</v>
      </c>
      <c r="AO37" s="38">
        <f t="shared" si="14"/>
        <v>633</v>
      </c>
      <c r="AP37" s="38">
        <f t="shared" si="14"/>
        <v>622</v>
      </c>
    </row>
    <row r="38" spans="1:42" x14ac:dyDescent="0.35">
      <c r="A38" s="73" t="s">
        <v>67</v>
      </c>
      <c r="B38" s="74">
        <v>826</v>
      </c>
      <c r="C38" s="74">
        <v>8260</v>
      </c>
      <c r="D38" s="75">
        <v>17</v>
      </c>
      <c r="E38" s="75">
        <v>175</v>
      </c>
      <c r="F38" s="75">
        <v>21</v>
      </c>
      <c r="G38" s="75">
        <v>235</v>
      </c>
      <c r="H38" s="75">
        <v>49</v>
      </c>
      <c r="I38" s="75">
        <v>506</v>
      </c>
      <c r="J38" s="75">
        <v>4</v>
      </c>
      <c r="K38" s="75">
        <v>43</v>
      </c>
      <c r="L38" s="75">
        <v>14</v>
      </c>
      <c r="M38" s="75">
        <v>143</v>
      </c>
      <c r="N38" s="75">
        <v>22</v>
      </c>
      <c r="O38" s="75">
        <v>241</v>
      </c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4">
        <v>778</v>
      </c>
      <c r="AC38" s="74">
        <v>7780</v>
      </c>
      <c r="AD38" s="76">
        <v>0</v>
      </c>
      <c r="AE38" s="76">
        <v>0</v>
      </c>
      <c r="AF38" s="77">
        <f t="shared" si="8"/>
        <v>0.9418886198547215</v>
      </c>
      <c r="AG38" s="77">
        <f t="shared" si="8"/>
        <v>0.9418886198547215</v>
      </c>
      <c r="AH38" s="78">
        <v>889</v>
      </c>
      <c r="AI38" s="78">
        <v>13</v>
      </c>
      <c r="AJ38" s="79">
        <v>104</v>
      </c>
      <c r="AK38" s="79">
        <v>128</v>
      </c>
      <c r="AL38" s="79">
        <v>225</v>
      </c>
      <c r="AM38" s="79">
        <v>85</v>
      </c>
      <c r="AN38" s="79">
        <v>419</v>
      </c>
      <c r="AO38" s="79">
        <v>357</v>
      </c>
      <c r="AP38" s="79">
        <v>167</v>
      </c>
    </row>
    <row r="39" spans="1:42" x14ac:dyDescent="0.35">
      <c r="A39" s="73" t="s">
        <v>68</v>
      </c>
      <c r="B39" s="74">
        <v>3275</v>
      </c>
      <c r="C39" s="74">
        <v>32750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>
        <v>411</v>
      </c>
      <c r="S39" s="75">
        <v>4110</v>
      </c>
      <c r="T39" s="75"/>
      <c r="U39" s="75"/>
      <c r="V39" s="75"/>
      <c r="W39" s="75"/>
      <c r="X39" s="75"/>
      <c r="Y39" s="75"/>
      <c r="Z39" s="75"/>
      <c r="AA39" s="75"/>
      <c r="AB39" s="74">
        <v>3137</v>
      </c>
      <c r="AC39" s="74">
        <v>31370</v>
      </c>
      <c r="AD39" s="76">
        <v>0</v>
      </c>
      <c r="AE39" s="76">
        <v>0</v>
      </c>
      <c r="AF39" s="77">
        <f t="shared" ref="AF39:AG48" si="15">AB39/B39</f>
        <v>0.95786259541984731</v>
      </c>
      <c r="AG39" s="77">
        <f t="shared" si="15"/>
        <v>0.95786259541984731</v>
      </c>
      <c r="AH39" s="78">
        <v>785</v>
      </c>
      <c r="AI39" s="78">
        <v>2200</v>
      </c>
      <c r="AJ39" s="79">
        <v>27</v>
      </c>
      <c r="AK39" s="79">
        <v>9</v>
      </c>
      <c r="AL39" s="79">
        <v>98</v>
      </c>
      <c r="AM39" s="79">
        <v>70</v>
      </c>
      <c r="AN39" s="79">
        <v>39</v>
      </c>
      <c r="AO39" s="79">
        <v>116</v>
      </c>
      <c r="AP39" s="79">
        <v>148</v>
      </c>
    </row>
    <row r="40" spans="1:42" x14ac:dyDescent="0.35">
      <c r="A40" s="50" t="s">
        <v>69</v>
      </c>
      <c r="B40" s="42">
        <v>526</v>
      </c>
      <c r="C40" s="42">
        <v>5260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6">
        <v>508</v>
      </c>
      <c r="AC40" s="42">
        <v>5080</v>
      </c>
      <c r="AD40" s="44">
        <v>0</v>
      </c>
      <c r="AE40" s="44">
        <v>0</v>
      </c>
      <c r="AF40" s="36">
        <f t="shared" si="15"/>
        <v>0.96577946768060841</v>
      </c>
      <c r="AG40" s="36">
        <f t="shared" si="15"/>
        <v>0.96577946768060841</v>
      </c>
      <c r="AH40" s="45">
        <v>78</v>
      </c>
      <c r="AI40" s="45">
        <v>410</v>
      </c>
      <c r="AJ40" s="22">
        <v>2</v>
      </c>
      <c r="AK40" s="22">
        <v>58</v>
      </c>
      <c r="AL40" s="22">
        <v>52</v>
      </c>
      <c r="AM40" s="22">
        <v>52</v>
      </c>
      <c r="AN40" s="22">
        <v>23</v>
      </c>
      <c r="AO40" s="22">
        <v>112</v>
      </c>
      <c r="AP40" s="22">
        <v>222</v>
      </c>
    </row>
    <row r="41" spans="1:42" x14ac:dyDescent="0.35">
      <c r="A41" s="50" t="s">
        <v>70</v>
      </c>
      <c r="B41" s="42">
        <v>730</v>
      </c>
      <c r="C41" s="42">
        <v>7300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6">
        <v>722</v>
      </c>
      <c r="AC41" s="42">
        <v>7220</v>
      </c>
      <c r="AD41" s="44">
        <v>0</v>
      </c>
      <c r="AE41" s="44">
        <v>0</v>
      </c>
      <c r="AF41" s="36">
        <f t="shared" si="15"/>
        <v>0.989041095890411</v>
      </c>
      <c r="AG41" s="36">
        <f t="shared" si="15"/>
        <v>0.989041095890411</v>
      </c>
      <c r="AH41" s="45">
        <v>87</v>
      </c>
      <c r="AI41" s="45">
        <v>567</v>
      </c>
      <c r="AJ41" s="22">
        <v>58</v>
      </c>
      <c r="AK41" s="22">
        <v>54</v>
      </c>
      <c r="AL41" s="22">
        <v>6</v>
      </c>
      <c r="AM41" s="22">
        <v>14</v>
      </c>
      <c r="AN41" s="22">
        <v>11</v>
      </c>
      <c r="AO41" s="22">
        <v>48</v>
      </c>
      <c r="AP41" s="22">
        <v>85</v>
      </c>
    </row>
    <row r="42" spans="1:42" x14ac:dyDescent="0.35">
      <c r="A42" s="49" t="s">
        <v>71</v>
      </c>
      <c r="B42" s="38">
        <f>SUM(B43:B48)</f>
        <v>2445</v>
      </c>
      <c r="C42" s="38">
        <f>SUM(C43:C48)</f>
        <v>24450</v>
      </c>
      <c r="D42" s="38">
        <f t="shared" ref="D42:AC42" si="16">SUM(D43:D48)</f>
        <v>0</v>
      </c>
      <c r="E42" s="38">
        <f t="shared" si="16"/>
        <v>0</v>
      </c>
      <c r="F42" s="38">
        <f t="shared" si="16"/>
        <v>0</v>
      </c>
      <c r="G42" s="38">
        <f t="shared" si="16"/>
        <v>0</v>
      </c>
      <c r="H42" s="38">
        <f t="shared" si="16"/>
        <v>65</v>
      </c>
      <c r="I42" s="38">
        <f t="shared" si="16"/>
        <v>650</v>
      </c>
      <c r="J42" s="38">
        <f t="shared" si="16"/>
        <v>18</v>
      </c>
      <c r="K42" s="38">
        <f t="shared" si="16"/>
        <v>180</v>
      </c>
      <c r="L42" s="38">
        <f t="shared" si="16"/>
        <v>84</v>
      </c>
      <c r="M42" s="38">
        <f t="shared" si="16"/>
        <v>860</v>
      </c>
      <c r="N42" s="38">
        <f t="shared" si="16"/>
        <v>50</v>
      </c>
      <c r="O42" s="38">
        <f t="shared" si="16"/>
        <v>500</v>
      </c>
      <c r="P42" s="38">
        <f t="shared" si="16"/>
        <v>0</v>
      </c>
      <c r="Q42" s="38">
        <f t="shared" si="16"/>
        <v>0</v>
      </c>
      <c r="R42" s="38">
        <f t="shared" si="16"/>
        <v>0</v>
      </c>
      <c r="S42" s="38">
        <f t="shared" si="16"/>
        <v>0</v>
      </c>
      <c r="T42" s="38">
        <f t="shared" si="16"/>
        <v>0</v>
      </c>
      <c r="U42" s="38">
        <f t="shared" si="16"/>
        <v>0</v>
      </c>
      <c r="V42" s="38">
        <f t="shared" si="16"/>
        <v>0</v>
      </c>
      <c r="W42" s="38">
        <f t="shared" si="16"/>
        <v>0</v>
      </c>
      <c r="X42" s="38">
        <f t="shared" si="16"/>
        <v>0</v>
      </c>
      <c r="Y42" s="38">
        <f t="shared" si="16"/>
        <v>0</v>
      </c>
      <c r="Z42" s="38">
        <f t="shared" si="16"/>
        <v>23</v>
      </c>
      <c r="AA42" s="38">
        <f t="shared" si="16"/>
        <v>230</v>
      </c>
      <c r="AB42" s="38">
        <f t="shared" si="16"/>
        <v>2446</v>
      </c>
      <c r="AC42" s="38">
        <f t="shared" si="16"/>
        <v>24460</v>
      </c>
      <c r="AD42" s="39">
        <v>0</v>
      </c>
      <c r="AE42" s="39">
        <v>0</v>
      </c>
      <c r="AF42" s="25">
        <f t="shared" si="15"/>
        <v>1.0004089979550101</v>
      </c>
      <c r="AG42" s="25">
        <f t="shared" si="15"/>
        <v>1.0004089979550101</v>
      </c>
      <c r="AH42" s="38">
        <f t="shared" ref="AH42:AP42" si="17">SUM(AH43:AH48)</f>
        <v>723</v>
      </c>
      <c r="AI42" s="38">
        <f t="shared" si="17"/>
        <v>1732</v>
      </c>
      <c r="AJ42" s="40">
        <f t="shared" ref="AJ42" si="18">SUM(AJ43:AJ46)</f>
        <v>106</v>
      </c>
      <c r="AK42" s="38">
        <f t="shared" si="17"/>
        <v>509</v>
      </c>
      <c r="AL42" s="38">
        <f t="shared" si="17"/>
        <v>246</v>
      </c>
      <c r="AM42" s="38">
        <f t="shared" si="17"/>
        <v>160</v>
      </c>
      <c r="AN42" s="38">
        <f t="shared" si="17"/>
        <v>220</v>
      </c>
      <c r="AO42" s="38">
        <f t="shared" si="17"/>
        <v>151</v>
      </c>
      <c r="AP42" s="38">
        <f t="shared" si="17"/>
        <v>250</v>
      </c>
    </row>
    <row r="43" spans="1:42" x14ac:dyDescent="0.35">
      <c r="A43" s="50" t="s">
        <v>72</v>
      </c>
      <c r="B43" s="42">
        <v>123</v>
      </c>
      <c r="C43" s="42">
        <v>1230</v>
      </c>
      <c r="D43" s="43"/>
      <c r="E43" s="43"/>
      <c r="F43" s="43"/>
      <c r="G43" s="43"/>
      <c r="H43" s="43"/>
      <c r="I43" s="43"/>
      <c r="J43" s="43">
        <v>18</v>
      </c>
      <c r="K43" s="43">
        <v>180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2">
        <v>132</v>
      </c>
      <c r="AC43" s="42">
        <v>1320</v>
      </c>
      <c r="AD43" s="44">
        <v>0</v>
      </c>
      <c r="AE43" s="44">
        <v>0</v>
      </c>
      <c r="AF43" s="36">
        <f t="shared" si="15"/>
        <v>1.0731707317073171</v>
      </c>
      <c r="AG43" s="36">
        <f t="shared" si="15"/>
        <v>1.0731707317073171</v>
      </c>
      <c r="AH43" s="45">
        <v>11</v>
      </c>
      <c r="AI43" s="45">
        <v>97</v>
      </c>
      <c r="AJ43" s="22">
        <v>52</v>
      </c>
      <c r="AK43" s="22">
        <v>123</v>
      </c>
      <c r="AL43" s="22">
        <v>10</v>
      </c>
      <c r="AM43" s="22">
        <v>4</v>
      </c>
      <c r="AN43" s="22">
        <v>6</v>
      </c>
      <c r="AO43" s="22">
        <v>28</v>
      </c>
      <c r="AP43" s="22">
        <v>31</v>
      </c>
    </row>
    <row r="44" spans="1:42" x14ac:dyDescent="0.35">
      <c r="A44" s="50" t="s">
        <v>73</v>
      </c>
      <c r="B44" s="42">
        <v>335</v>
      </c>
      <c r="C44" s="42">
        <v>3350</v>
      </c>
      <c r="D44" s="43"/>
      <c r="E44" s="43"/>
      <c r="F44" s="43"/>
      <c r="G44" s="43"/>
      <c r="H44" s="43"/>
      <c r="I44" s="43"/>
      <c r="J44" s="43"/>
      <c r="K44" s="43"/>
      <c r="L44" s="43">
        <v>84</v>
      </c>
      <c r="M44" s="43">
        <v>860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2">
        <v>329</v>
      </c>
      <c r="AC44" s="42">
        <v>3290</v>
      </c>
      <c r="AD44" s="44">
        <v>0</v>
      </c>
      <c r="AE44" s="44">
        <v>0</v>
      </c>
      <c r="AF44" s="36">
        <f t="shared" si="15"/>
        <v>0.98208955223880601</v>
      </c>
      <c r="AG44" s="36">
        <f t="shared" si="15"/>
        <v>0.98208955223880601</v>
      </c>
      <c r="AH44" s="45">
        <v>98</v>
      </c>
      <c r="AI44" s="45">
        <v>299</v>
      </c>
      <c r="AJ44" s="22">
        <v>18</v>
      </c>
      <c r="AK44" s="22">
        <v>215</v>
      </c>
      <c r="AL44" s="22">
        <v>30</v>
      </c>
      <c r="AM44" s="22">
        <v>47</v>
      </c>
      <c r="AN44" s="22">
        <v>66</v>
      </c>
      <c r="AO44" s="22">
        <v>46</v>
      </c>
      <c r="AP44" s="22">
        <v>75</v>
      </c>
    </row>
    <row r="45" spans="1:42" x14ac:dyDescent="0.35">
      <c r="A45" s="50" t="s">
        <v>74</v>
      </c>
      <c r="B45" s="42">
        <v>21</v>
      </c>
      <c r="C45" s="42">
        <v>210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>
        <v>50</v>
      </c>
      <c r="O45" s="43">
        <v>500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2">
        <v>22</v>
      </c>
      <c r="AC45" s="42">
        <v>220</v>
      </c>
      <c r="AD45" s="44">
        <v>0</v>
      </c>
      <c r="AE45" s="44">
        <v>0</v>
      </c>
      <c r="AF45" s="36">
        <f t="shared" si="15"/>
        <v>1.0476190476190477</v>
      </c>
      <c r="AG45" s="36">
        <f t="shared" si="15"/>
        <v>1.0476190476190477</v>
      </c>
      <c r="AH45" s="45">
        <v>18</v>
      </c>
      <c r="AI45" s="45">
        <v>20</v>
      </c>
      <c r="AJ45" s="22">
        <v>12</v>
      </c>
      <c r="AK45" s="22">
        <v>10</v>
      </c>
      <c r="AL45" s="22">
        <v>11</v>
      </c>
      <c r="AM45" s="22">
        <v>12</v>
      </c>
      <c r="AN45" s="22">
        <v>13</v>
      </c>
      <c r="AO45" s="22">
        <v>11</v>
      </c>
      <c r="AP45" s="22">
        <v>11</v>
      </c>
    </row>
    <row r="46" spans="1:42" x14ac:dyDescent="0.35">
      <c r="A46" s="50" t="s">
        <v>75</v>
      </c>
      <c r="B46" s="42">
        <v>428</v>
      </c>
      <c r="C46" s="42">
        <v>4280</v>
      </c>
      <c r="D46" s="43"/>
      <c r="E46" s="43"/>
      <c r="F46" s="43"/>
      <c r="G46" s="43"/>
      <c r="H46" s="43">
        <v>65</v>
      </c>
      <c r="I46" s="43">
        <v>650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2">
        <v>430</v>
      </c>
      <c r="AC46" s="42">
        <v>4300</v>
      </c>
      <c r="AD46" s="44">
        <v>0</v>
      </c>
      <c r="AE46" s="44">
        <v>0</v>
      </c>
      <c r="AF46" s="36">
        <f t="shared" si="15"/>
        <v>1.0046728971962617</v>
      </c>
      <c r="AG46" s="36">
        <f t="shared" si="15"/>
        <v>1.0046728971962617</v>
      </c>
      <c r="AH46" s="45">
        <v>36</v>
      </c>
      <c r="AI46" s="45">
        <v>362</v>
      </c>
      <c r="AJ46" s="22">
        <v>24</v>
      </c>
      <c r="AK46" s="22">
        <v>141</v>
      </c>
      <c r="AL46" s="22">
        <v>22</v>
      </c>
      <c r="AM46" s="22">
        <v>50</v>
      </c>
      <c r="AN46" s="22">
        <v>17</v>
      </c>
      <c r="AO46" s="22">
        <v>19</v>
      </c>
      <c r="AP46" s="22">
        <v>52</v>
      </c>
    </row>
    <row r="47" spans="1:42" x14ac:dyDescent="0.35">
      <c r="A47" s="50" t="s">
        <v>76</v>
      </c>
      <c r="B47" s="42">
        <v>1166</v>
      </c>
      <c r="C47" s="42">
        <v>11660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>
        <v>23</v>
      </c>
      <c r="AA47" s="43">
        <v>230</v>
      </c>
      <c r="AB47" s="42">
        <v>1164</v>
      </c>
      <c r="AC47" s="42">
        <v>11640</v>
      </c>
      <c r="AD47" s="44">
        <v>0</v>
      </c>
      <c r="AE47" s="44">
        <v>0</v>
      </c>
      <c r="AF47" s="36">
        <f t="shared" si="15"/>
        <v>0.99828473413379071</v>
      </c>
      <c r="AG47" s="36">
        <f t="shared" si="15"/>
        <v>0.99828473413379071</v>
      </c>
      <c r="AH47" s="45">
        <v>462</v>
      </c>
      <c r="AI47" s="45">
        <v>694</v>
      </c>
      <c r="AJ47" s="22">
        <v>16</v>
      </c>
      <c r="AK47" s="22">
        <v>11</v>
      </c>
      <c r="AL47" s="22">
        <v>97</v>
      </c>
      <c r="AM47" s="22">
        <v>22</v>
      </c>
      <c r="AN47" s="22">
        <v>54</v>
      </c>
      <c r="AO47" s="22">
        <v>22</v>
      </c>
      <c r="AP47" s="22">
        <v>52</v>
      </c>
    </row>
    <row r="48" spans="1:42" x14ac:dyDescent="0.35">
      <c r="A48" s="50" t="s">
        <v>77</v>
      </c>
      <c r="B48" s="42">
        <v>372</v>
      </c>
      <c r="C48" s="42">
        <v>3720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2">
        <v>369</v>
      </c>
      <c r="AC48" s="42">
        <v>3690</v>
      </c>
      <c r="AD48" s="44">
        <v>0</v>
      </c>
      <c r="AE48" s="44">
        <v>0</v>
      </c>
      <c r="AF48" s="36">
        <f t="shared" si="15"/>
        <v>0.99193548387096775</v>
      </c>
      <c r="AG48" s="36">
        <f t="shared" si="15"/>
        <v>0.99193548387096775</v>
      </c>
      <c r="AH48" s="45">
        <v>98</v>
      </c>
      <c r="AI48" s="45">
        <v>260</v>
      </c>
      <c r="AJ48" s="22">
        <v>56</v>
      </c>
      <c r="AK48" s="22">
        <v>9</v>
      </c>
      <c r="AL48" s="22">
        <v>76</v>
      </c>
      <c r="AM48" s="22">
        <v>25</v>
      </c>
      <c r="AN48" s="22">
        <v>64</v>
      </c>
      <c r="AO48" s="22">
        <v>25</v>
      </c>
      <c r="AP48" s="22">
        <v>29</v>
      </c>
    </row>
    <row r="49" spans="1:42" x14ac:dyDescent="0.35">
      <c r="A49" s="50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2"/>
      <c r="AC49" s="42"/>
      <c r="AD49" s="44"/>
      <c r="AE49" s="44"/>
      <c r="AF49" s="36"/>
      <c r="AG49" s="36"/>
      <c r="AH49" s="45"/>
      <c r="AI49" s="45"/>
      <c r="AJ49" s="22"/>
      <c r="AK49" s="22"/>
      <c r="AL49" s="22"/>
      <c r="AM49" s="22"/>
      <c r="AN49" s="22"/>
      <c r="AO49" s="22"/>
      <c r="AP49" s="22"/>
    </row>
    <row r="50" spans="1:42" x14ac:dyDescent="0.35">
      <c r="A50" s="52" t="s">
        <v>78</v>
      </c>
      <c r="B50" s="42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2"/>
      <c r="AC50" s="42"/>
      <c r="AD50" s="44"/>
      <c r="AE50" s="44"/>
      <c r="AF50" s="36"/>
      <c r="AG50" s="36"/>
      <c r="AH50" s="45"/>
      <c r="AI50" s="45"/>
      <c r="AJ50" s="22"/>
      <c r="AK50" s="22"/>
      <c r="AL50" s="22"/>
      <c r="AM50" s="22"/>
      <c r="AN50" s="22"/>
      <c r="AO50" s="22"/>
      <c r="AP50" s="22"/>
    </row>
    <row r="51" spans="1:42" x14ac:dyDescent="0.35">
      <c r="A51" s="49" t="s">
        <v>79</v>
      </c>
      <c r="B51" s="38">
        <f>SUM(B52:B57)</f>
        <v>9926</v>
      </c>
      <c r="C51" s="38">
        <f t="shared" ref="C51:AC51" si="19">SUM(C52:C57)</f>
        <v>99260</v>
      </c>
      <c r="D51" s="38">
        <f t="shared" si="19"/>
        <v>30</v>
      </c>
      <c r="E51" s="38">
        <f t="shared" si="19"/>
        <v>300</v>
      </c>
      <c r="F51" s="38">
        <f t="shared" si="19"/>
        <v>20</v>
      </c>
      <c r="G51" s="38">
        <f t="shared" si="19"/>
        <v>200</v>
      </c>
      <c r="H51" s="38">
        <f t="shared" si="19"/>
        <v>347</v>
      </c>
      <c r="I51" s="38">
        <f t="shared" si="19"/>
        <v>3470</v>
      </c>
      <c r="J51" s="38">
        <f t="shared" si="19"/>
        <v>424</v>
      </c>
      <c r="K51" s="38">
        <f t="shared" si="19"/>
        <v>4240</v>
      </c>
      <c r="L51" s="38">
        <f t="shared" si="19"/>
        <v>687</v>
      </c>
      <c r="M51" s="38">
        <f t="shared" si="19"/>
        <v>6870</v>
      </c>
      <c r="N51" s="38">
        <f t="shared" si="19"/>
        <v>359</v>
      </c>
      <c r="O51" s="38">
        <f t="shared" si="19"/>
        <v>3570</v>
      </c>
      <c r="P51" s="38">
        <f t="shared" si="19"/>
        <v>493</v>
      </c>
      <c r="Q51" s="38">
        <f t="shared" si="19"/>
        <v>4930</v>
      </c>
      <c r="R51" s="38">
        <f t="shared" si="19"/>
        <v>448</v>
      </c>
      <c r="S51" s="38">
        <f t="shared" si="19"/>
        <v>4500</v>
      </c>
      <c r="T51" s="38">
        <f t="shared" si="19"/>
        <v>350</v>
      </c>
      <c r="U51" s="38">
        <f t="shared" si="19"/>
        <v>3500</v>
      </c>
      <c r="V51" s="38">
        <f t="shared" si="19"/>
        <v>448</v>
      </c>
      <c r="W51" s="38">
        <f t="shared" si="19"/>
        <v>4480</v>
      </c>
      <c r="X51" s="38">
        <f t="shared" si="19"/>
        <v>673</v>
      </c>
      <c r="Y51" s="38">
        <f t="shared" si="19"/>
        <v>6740</v>
      </c>
      <c r="Z51" s="38">
        <f t="shared" si="19"/>
        <v>267</v>
      </c>
      <c r="AA51" s="38">
        <f t="shared" si="19"/>
        <v>2670</v>
      </c>
      <c r="AB51" s="38">
        <f t="shared" si="19"/>
        <v>9866</v>
      </c>
      <c r="AC51" s="38">
        <f t="shared" si="19"/>
        <v>98660</v>
      </c>
      <c r="AD51" s="39">
        <v>0</v>
      </c>
      <c r="AE51" s="39">
        <v>0</v>
      </c>
      <c r="AF51" s="25">
        <f t="shared" ref="AF51:AG66" si="20">AB51/B51</f>
        <v>0.99395526899052988</v>
      </c>
      <c r="AG51" s="25">
        <f t="shared" si="20"/>
        <v>0.99395526899052988</v>
      </c>
      <c r="AH51" s="38">
        <f t="shared" ref="AH51:AP51" si="21">SUM(AH52:AH57)</f>
        <v>7596</v>
      </c>
      <c r="AI51" s="38">
        <f t="shared" si="21"/>
        <v>3332</v>
      </c>
      <c r="AJ51" s="38">
        <f t="shared" si="21"/>
        <v>164</v>
      </c>
      <c r="AK51" s="38">
        <f t="shared" si="21"/>
        <v>260</v>
      </c>
      <c r="AL51" s="38">
        <f t="shared" si="21"/>
        <v>517</v>
      </c>
      <c r="AM51" s="38">
        <f t="shared" si="21"/>
        <v>155</v>
      </c>
      <c r="AN51" s="38">
        <f t="shared" si="21"/>
        <v>359</v>
      </c>
      <c r="AO51" s="38">
        <f t="shared" si="21"/>
        <v>154</v>
      </c>
      <c r="AP51" s="38">
        <f t="shared" si="21"/>
        <v>198</v>
      </c>
    </row>
    <row r="52" spans="1:42" x14ac:dyDescent="0.35">
      <c r="A52" s="73" t="s">
        <v>80</v>
      </c>
      <c r="B52" s="74">
        <v>4197</v>
      </c>
      <c r="C52" s="74">
        <v>41970</v>
      </c>
      <c r="D52" s="75">
        <v>30</v>
      </c>
      <c r="E52" s="75">
        <v>300</v>
      </c>
      <c r="F52" s="75">
        <v>20</v>
      </c>
      <c r="G52" s="75">
        <v>200</v>
      </c>
      <c r="H52" s="75">
        <v>29</v>
      </c>
      <c r="I52" s="75">
        <v>290</v>
      </c>
      <c r="J52" s="75">
        <v>39</v>
      </c>
      <c r="K52" s="75">
        <v>390</v>
      </c>
      <c r="L52" s="75">
        <v>37</v>
      </c>
      <c r="M52" s="75">
        <v>370</v>
      </c>
      <c r="N52" s="75"/>
      <c r="O52" s="75"/>
      <c r="P52" s="75">
        <v>30</v>
      </c>
      <c r="Q52" s="75">
        <v>300</v>
      </c>
      <c r="R52" s="75">
        <v>30</v>
      </c>
      <c r="S52" s="75">
        <v>300</v>
      </c>
      <c r="T52" s="75">
        <v>25</v>
      </c>
      <c r="U52" s="75">
        <v>250</v>
      </c>
      <c r="V52" s="75"/>
      <c r="W52" s="75"/>
      <c r="X52" s="75"/>
      <c r="Y52" s="75"/>
      <c r="Z52" s="75"/>
      <c r="AA52" s="75"/>
      <c r="AB52" s="74">
        <v>4068</v>
      </c>
      <c r="AC52" s="74">
        <v>40680</v>
      </c>
      <c r="AD52" s="76">
        <v>0</v>
      </c>
      <c r="AE52" s="76">
        <v>0</v>
      </c>
      <c r="AF52" s="77">
        <f t="shared" si="20"/>
        <v>0.96926375982844892</v>
      </c>
      <c r="AG52" s="77">
        <f t="shared" si="20"/>
        <v>0.96926375982844892</v>
      </c>
      <c r="AH52" s="78">
        <v>2576</v>
      </c>
      <c r="AI52" s="78">
        <v>1402</v>
      </c>
      <c r="AJ52" s="79">
        <v>55</v>
      </c>
      <c r="AK52" s="79">
        <v>22</v>
      </c>
      <c r="AL52" s="79">
        <v>140</v>
      </c>
      <c r="AM52" s="79">
        <v>54</v>
      </c>
      <c r="AN52" s="79">
        <v>61</v>
      </c>
      <c r="AO52" s="79">
        <v>33</v>
      </c>
      <c r="AP52" s="79">
        <v>96</v>
      </c>
    </row>
    <row r="53" spans="1:42" x14ac:dyDescent="0.35">
      <c r="A53" s="73" t="s">
        <v>81</v>
      </c>
      <c r="B53" s="74">
        <v>2087</v>
      </c>
      <c r="C53" s="74">
        <v>20870</v>
      </c>
      <c r="D53" s="75"/>
      <c r="E53" s="75"/>
      <c r="F53" s="75"/>
      <c r="G53" s="75"/>
      <c r="H53" s="75">
        <v>35</v>
      </c>
      <c r="I53" s="75">
        <v>350</v>
      </c>
      <c r="J53" s="75">
        <v>32</v>
      </c>
      <c r="K53" s="75">
        <v>320</v>
      </c>
      <c r="L53" s="75">
        <v>287</v>
      </c>
      <c r="M53" s="75">
        <v>2870</v>
      </c>
      <c r="N53" s="75">
        <v>45</v>
      </c>
      <c r="O53" s="75">
        <v>450</v>
      </c>
      <c r="P53" s="75">
        <v>88</v>
      </c>
      <c r="Q53" s="75">
        <v>880</v>
      </c>
      <c r="R53" s="75">
        <v>120</v>
      </c>
      <c r="S53" s="75">
        <v>1200</v>
      </c>
      <c r="T53" s="75">
        <v>52</v>
      </c>
      <c r="U53" s="75">
        <v>520</v>
      </c>
      <c r="V53" s="75">
        <v>93</v>
      </c>
      <c r="W53" s="75">
        <v>930</v>
      </c>
      <c r="X53" s="75">
        <v>393</v>
      </c>
      <c r="Y53" s="75">
        <v>3940</v>
      </c>
      <c r="Z53" s="75">
        <v>96</v>
      </c>
      <c r="AA53" s="75">
        <v>960</v>
      </c>
      <c r="AB53" s="74">
        <v>2119</v>
      </c>
      <c r="AC53" s="74">
        <v>21190</v>
      </c>
      <c r="AD53" s="76">
        <v>0</v>
      </c>
      <c r="AE53" s="76">
        <v>0</v>
      </c>
      <c r="AF53" s="77">
        <f t="shared" si="20"/>
        <v>1.0153330138955439</v>
      </c>
      <c r="AG53" s="77">
        <f t="shared" si="20"/>
        <v>1.0153330138955439</v>
      </c>
      <c r="AH53" s="78">
        <v>1634</v>
      </c>
      <c r="AI53" s="78">
        <v>567</v>
      </c>
      <c r="AJ53" s="79">
        <v>35</v>
      </c>
      <c r="AK53" s="79">
        <v>1</v>
      </c>
      <c r="AL53" s="79">
        <v>127</v>
      </c>
      <c r="AM53" s="79">
        <v>4</v>
      </c>
      <c r="AN53" s="79">
        <v>18</v>
      </c>
      <c r="AO53" s="79">
        <v>8</v>
      </c>
      <c r="AP53" s="79">
        <v>4</v>
      </c>
    </row>
    <row r="54" spans="1:42" x14ac:dyDescent="0.35">
      <c r="A54" s="73" t="s">
        <v>82</v>
      </c>
      <c r="B54" s="74">
        <v>577</v>
      </c>
      <c r="C54" s="74">
        <v>5770</v>
      </c>
      <c r="D54" s="75"/>
      <c r="E54" s="75"/>
      <c r="F54" s="75"/>
      <c r="G54" s="75"/>
      <c r="H54" s="75">
        <v>50</v>
      </c>
      <c r="I54" s="75">
        <v>500</v>
      </c>
      <c r="J54" s="75">
        <v>40</v>
      </c>
      <c r="K54" s="75">
        <v>400</v>
      </c>
      <c r="L54" s="75">
        <v>70</v>
      </c>
      <c r="M54" s="75">
        <v>700</v>
      </c>
      <c r="N54" s="75">
        <v>39</v>
      </c>
      <c r="O54" s="75">
        <v>390</v>
      </c>
      <c r="P54" s="75">
        <v>44</v>
      </c>
      <c r="Q54" s="75">
        <v>440</v>
      </c>
      <c r="R54" s="75">
        <v>100</v>
      </c>
      <c r="S54" s="75">
        <v>1020</v>
      </c>
      <c r="T54" s="75"/>
      <c r="U54" s="75"/>
      <c r="V54" s="75">
        <v>30</v>
      </c>
      <c r="W54" s="75">
        <v>300</v>
      </c>
      <c r="X54" s="75">
        <v>42</v>
      </c>
      <c r="Y54" s="75">
        <v>420</v>
      </c>
      <c r="Z54" s="75"/>
      <c r="AA54" s="75"/>
      <c r="AB54" s="74">
        <v>560</v>
      </c>
      <c r="AC54" s="74">
        <v>5600</v>
      </c>
      <c r="AD54" s="76">
        <v>0</v>
      </c>
      <c r="AE54" s="76">
        <v>0</v>
      </c>
      <c r="AF54" s="77">
        <f t="shared" si="20"/>
        <v>0.97053726169844023</v>
      </c>
      <c r="AG54" s="77">
        <f t="shared" si="20"/>
        <v>0.97053726169844023</v>
      </c>
      <c r="AH54" s="78">
        <v>465</v>
      </c>
      <c r="AI54" s="78">
        <v>105</v>
      </c>
      <c r="AJ54" s="79">
        <v>41</v>
      </c>
      <c r="AK54" s="79">
        <v>20</v>
      </c>
      <c r="AL54" s="79">
        <v>151</v>
      </c>
      <c r="AM54" s="79">
        <v>45</v>
      </c>
      <c r="AN54" s="79">
        <v>52</v>
      </c>
      <c r="AO54" s="79">
        <v>52</v>
      </c>
      <c r="AP54" s="79">
        <v>15</v>
      </c>
    </row>
    <row r="55" spans="1:42" x14ac:dyDescent="0.35">
      <c r="A55" s="73" t="s">
        <v>83</v>
      </c>
      <c r="B55" s="74">
        <v>2802</v>
      </c>
      <c r="C55" s="74">
        <v>28020</v>
      </c>
      <c r="D55" s="75"/>
      <c r="E55" s="75"/>
      <c r="F55" s="75"/>
      <c r="G55" s="75"/>
      <c r="H55" s="75">
        <v>233</v>
      </c>
      <c r="I55" s="75">
        <v>2330</v>
      </c>
      <c r="J55" s="75">
        <v>313</v>
      </c>
      <c r="K55" s="75">
        <v>3130</v>
      </c>
      <c r="L55" s="75">
        <v>293</v>
      </c>
      <c r="M55" s="75">
        <v>2930</v>
      </c>
      <c r="N55" s="75">
        <v>240</v>
      </c>
      <c r="O55" s="75">
        <v>2400</v>
      </c>
      <c r="P55" s="75">
        <v>241</v>
      </c>
      <c r="Q55" s="75">
        <v>2410</v>
      </c>
      <c r="R55" s="75">
        <v>133</v>
      </c>
      <c r="S55" s="75">
        <v>1330</v>
      </c>
      <c r="T55" s="75">
        <v>253</v>
      </c>
      <c r="U55" s="75">
        <v>2530</v>
      </c>
      <c r="V55" s="75">
        <v>325</v>
      </c>
      <c r="W55" s="75">
        <v>3250</v>
      </c>
      <c r="X55" s="75">
        <v>238</v>
      </c>
      <c r="Y55" s="75">
        <v>2380</v>
      </c>
      <c r="Z55" s="75">
        <v>171</v>
      </c>
      <c r="AA55" s="75">
        <v>1710</v>
      </c>
      <c r="AB55" s="74">
        <v>2811</v>
      </c>
      <c r="AC55" s="74">
        <v>28110</v>
      </c>
      <c r="AD55" s="76">
        <v>0</v>
      </c>
      <c r="AE55" s="76">
        <v>0</v>
      </c>
      <c r="AF55" s="77">
        <f t="shared" si="20"/>
        <v>1.0032119914346895</v>
      </c>
      <c r="AG55" s="77">
        <f t="shared" si="20"/>
        <v>1.0032119914346895</v>
      </c>
      <c r="AH55" s="78">
        <v>2817</v>
      </c>
      <c r="AI55" s="78">
        <v>880</v>
      </c>
      <c r="AJ55" s="79">
        <v>2</v>
      </c>
      <c r="AK55" s="79">
        <v>106</v>
      </c>
      <c r="AL55" s="79">
        <v>78</v>
      </c>
      <c r="AM55" s="79">
        <v>22</v>
      </c>
      <c r="AN55" s="79">
        <v>165</v>
      </c>
      <c r="AO55" s="79">
        <v>21</v>
      </c>
      <c r="AP55" s="79">
        <v>54</v>
      </c>
    </row>
    <row r="56" spans="1:42" x14ac:dyDescent="0.35">
      <c r="A56" s="73" t="s">
        <v>84</v>
      </c>
      <c r="B56" s="74">
        <v>196</v>
      </c>
      <c r="C56" s="74">
        <v>1960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>
        <v>35</v>
      </c>
      <c r="O56" s="75">
        <v>330</v>
      </c>
      <c r="P56" s="75">
        <v>90</v>
      </c>
      <c r="Q56" s="75">
        <v>900</v>
      </c>
      <c r="R56" s="75">
        <v>65</v>
      </c>
      <c r="S56" s="75">
        <v>650</v>
      </c>
      <c r="T56" s="75">
        <v>20</v>
      </c>
      <c r="U56" s="75">
        <v>200</v>
      </c>
      <c r="V56" s="75"/>
      <c r="W56" s="75"/>
      <c r="X56" s="75"/>
      <c r="Y56" s="75"/>
      <c r="Z56" s="75"/>
      <c r="AA56" s="75"/>
      <c r="AB56" s="74">
        <v>241</v>
      </c>
      <c r="AC56" s="74">
        <v>2410</v>
      </c>
      <c r="AD56" s="76">
        <v>0</v>
      </c>
      <c r="AE56" s="76">
        <v>0</v>
      </c>
      <c r="AF56" s="77">
        <f t="shared" si="20"/>
        <v>1.2295918367346939</v>
      </c>
      <c r="AG56" s="77">
        <f t="shared" si="20"/>
        <v>1.2295918367346939</v>
      </c>
      <c r="AH56" s="78">
        <v>57</v>
      </c>
      <c r="AI56" s="78">
        <v>355</v>
      </c>
      <c r="AJ56" s="79">
        <v>16</v>
      </c>
      <c r="AK56" s="79">
        <v>26</v>
      </c>
      <c r="AL56" s="79">
        <v>10</v>
      </c>
      <c r="AM56" s="79">
        <v>15</v>
      </c>
      <c r="AN56" s="79">
        <v>15</v>
      </c>
      <c r="AO56" s="79">
        <v>12</v>
      </c>
      <c r="AP56" s="79">
        <v>11</v>
      </c>
    </row>
    <row r="57" spans="1:42" x14ac:dyDescent="0.35">
      <c r="A57" s="50" t="s">
        <v>85</v>
      </c>
      <c r="B57" s="42">
        <v>67</v>
      </c>
      <c r="C57" s="42">
        <v>670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6">
        <v>67</v>
      </c>
      <c r="AC57" s="46">
        <v>670</v>
      </c>
      <c r="AD57" s="44">
        <v>0</v>
      </c>
      <c r="AE57" s="44">
        <v>0</v>
      </c>
      <c r="AF57" s="36">
        <f t="shared" si="20"/>
        <v>1</v>
      </c>
      <c r="AG57" s="36">
        <f t="shared" si="20"/>
        <v>1</v>
      </c>
      <c r="AH57" s="45">
        <v>47</v>
      </c>
      <c r="AI57" s="45">
        <v>23</v>
      </c>
      <c r="AJ57" s="22">
        <v>15</v>
      </c>
      <c r="AK57" s="22">
        <v>85</v>
      </c>
      <c r="AL57" s="22">
        <v>11</v>
      </c>
      <c r="AM57" s="22">
        <v>15</v>
      </c>
      <c r="AN57" s="22">
        <v>48</v>
      </c>
      <c r="AO57" s="22">
        <v>28</v>
      </c>
      <c r="AP57" s="22">
        <v>18</v>
      </c>
    </row>
    <row r="58" spans="1:42" x14ac:dyDescent="0.35">
      <c r="A58" s="37" t="s">
        <v>86</v>
      </c>
      <c r="B58" s="38">
        <f t="shared" ref="B58:AC58" si="22">SUM(B60:B61)</f>
        <v>6123</v>
      </c>
      <c r="C58" s="38">
        <f t="shared" si="22"/>
        <v>61230</v>
      </c>
      <c r="D58" s="38">
        <f t="shared" si="22"/>
        <v>226</v>
      </c>
      <c r="E58" s="38">
        <f t="shared" si="22"/>
        <v>2294</v>
      </c>
      <c r="F58" s="38">
        <f t="shared" si="22"/>
        <v>15</v>
      </c>
      <c r="G58" s="38">
        <f t="shared" si="22"/>
        <v>150</v>
      </c>
      <c r="H58" s="38">
        <f t="shared" si="22"/>
        <v>0</v>
      </c>
      <c r="I58" s="38">
        <f t="shared" si="22"/>
        <v>0</v>
      </c>
      <c r="J58" s="38">
        <f t="shared" si="22"/>
        <v>18</v>
      </c>
      <c r="K58" s="38">
        <f t="shared" si="22"/>
        <v>200</v>
      </c>
      <c r="L58" s="38">
        <f t="shared" si="22"/>
        <v>224</v>
      </c>
      <c r="M58" s="38">
        <f t="shared" si="22"/>
        <v>2341</v>
      </c>
      <c r="N58" s="38">
        <f t="shared" si="22"/>
        <v>196</v>
      </c>
      <c r="O58" s="38">
        <f t="shared" si="22"/>
        <v>1837</v>
      </c>
      <c r="P58" s="38">
        <f t="shared" si="22"/>
        <v>197</v>
      </c>
      <c r="Q58" s="38">
        <f t="shared" si="22"/>
        <v>2079</v>
      </c>
      <c r="R58" s="38">
        <f t="shared" si="22"/>
        <v>179</v>
      </c>
      <c r="S58" s="38">
        <f t="shared" si="22"/>
        <v>1829</v>
      </c>
      <c r="T58" s="38">
        <f t="shared" si="22"/>
        <v>178</v>
      </c>
      <c r="U58" s="38">
        <f t="shared" si="22"/>
        <v>1841</v>
      </c>
      <c r="V58" s="38">
        <f t="shared" ref="V58:AA58" si="23">SUM(V59:V61)</f>
        <v>183</v>
      </c>
      <c r="W58" s="38">
        <f t="shared" si="23"/>
        <v>1886</v>
      </c>
      <c r="X58" s="38">
        <f t="shared" si="23"/>
        <v>146</v>
      </c>
      <c r="Y58" s="38">
        <f t="shared" si="23"/>
        <v>1486</v>
      </c>
      <c r="Z58" s="38">
        <f t="shared" si="23"/>
        <v>204</v>
      </c>
      <c r="AA58" s="38">
        <f t="shared" si="23"/>
        <v>2114</v>
      </c>
      <c r="AB58" s="38">
        <f t="shared" si="22"/>
        <v>5912</v>
      </c>
      <c r="AC58" s="38">
        <f t="shared" si="22"/>
        <v>59120</v>
      </c>
      <c r="AD58" s="39">
        <v>0</v>
      </c>
      <c r="AE58" s="39">
        <v>0</v>
      </c>
      <c r="AF58" s="25">
        <f t="shared" si="20"/>
        <v>0.96553976808753883</v>
      </c>
      <c r="AG58" s="25">
        <f t="shared" si="20"/>
        <v>0.96553976808753883</v>
      </c>
      <c r="AH58" s="38">
        <f>SUM(AH60:AH61)</f>
        <v>1538</v>
      </c>
      <c r="AI58" s="38">
        <f>SUM(AI60:AI61)</f>
        <v>4800</v>
      </c>
      <c r="AJ58" s="38">
        <f>SUM(AJ59:AJ61)</f>
        <v>345</v>
      </c>
      <c r="AK58" s="38">
        <f t="shared" ref="AK58:AP58" si="24">SUM(AK59:AK61)</f>
        <v>963</v>
      </c>
      <c r="AL58" s="38">
        <f t="shared" si="24"/>
        <v>328</v>
      </c>
      <c r="AM58" s="38">
        <f t="shared" si="24"/>
        <v>172</v>
      </c>
      <c r="AN58" s="38">
        <f t="shared" si="24"/>
        <v>183</v>
      </c>
      <c r="AO58" s="38">
        <f t="shared" si="24"/>
        <v>236</v>
      </c>
      <c r="AP58" s="38">
        <f t="shared" si="24"/>
        <v>146</v>
      </c>
    </row>
    <row r="59" spans="1:42" hidden="1" x14ac:dyDescent="0.35">
      <c r="A59" s="41" t="s">
        <v>87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>
        <v>28</v>
      </c>
      <c r="Y59" s="42">
        <v>286</v>
      </c>
      <c r="Z59" s="42">
        <v>82</v>
      </c>
      <c r="AA59" s="42">
        <v>839</v>
      </c>
      <c r="AB59" s="42"/>
      <c r="AC59" s="42"/>
      <c r="AD59" s="44"/>
      <c r="AE59" s="44"/>
      <c r="AF59" s="36"/>
      <c r="AG59" s="36"/>
      <c r="AH59" s="45">
        <v>3352</v>
      </c>
      <c r="AI59" s="45">
        <v>2130</v>
      </c>
      <c r="AJ59" s="22">
        <v>0</v>
      </c>
      <c r="AK59" s="22">
        <v>756</v>
      </c>
      <c r="AL59" s="22">
        <v>0</v>
      </c>
      <c r="AM59" s="22">
        <v>14</v>
      </c>
      <c r="AN59" s="22">
        <v>1</v>
      </c>
      <c r="AO59" s="22">
        <v>0</v>
      </c>
      <c r="AP59" s="22">
        <v>0</v>
      </c>
    </row>
    <row r="60" spans="1:42" x14ac:dyDescent="0.35">
      <c r="A60" s="80" t="s">
        <v>88</v>
      </c>
      <c r="B60" s="74">
        <v>4690</v>
      </c>
      <c r="C60" s="74">
        <v>46900</v>
      </c>
      <c r="D60" s="75">
        <v>226</v>
      </c>
      <c r="E60" s="75">
        <v>2294</v>
      </c>
      <c r="F60" s="75"/>
      <c r="G60" s="75"/>
      <c r="H60" s="75"/>
      <c r="I60" s="75"/>
      <c r="J60" s="75"/>
      <c r="K60" s="75"/>
      <c r="L60" s="75">
        <v>214</v>
      </c>
      <c r="M60" s="75">
        <v>2211</v>
      </c>
      <c r="N60" s="75">
        <v>183</v>
      </c>
      <c r="O60" s="75">
        <v>1692</v>
      </c>
      <c r="P60" s="75">
        <v>189</v>
      </c>
      <c r="Q60" s="75">
        <v>1989</v>
      </c>
      <c r="R60" s="75">
        <v>149</v>
      </c>
      <c r="S60" s="75">
        <v>1409</v>
      </c>
      <c r="T60" s="75">
        <v>173</v>
      </c>
      <c r="U60" s="75">
        <v>1786</v>
      </c>
      <c r="V60" s="75">
        <v>172</v>
      </c>
      <c r="W60" s="75">
        <v>1761</v>
      </c>
      <c r="X60" s="75">
        <v>90</v>
      </c>
      <c r="Y60" s="75">
        <v>914</v>
      </c>
      <c r="Z60" s="75">
        <v>18</v>
      </c>
      <c r="AA60" s="75">
        <v>187</v>
      </c>
      <c r="AB60" s="74">
        <v>4484</v>
      </c>
      <c r="AC60" s="74">
        <v>44840</v>
      </c>
      <c r="AD60" s="81">
        <v>0</v>
      </c>
      <c r="AE60" s="81">
        <v>0</v>
      </c>
      <c r="AF60" s="77">
        <f t="shared" si="20"/>
        <v>0.95607675906183365</v>
      </c>
      <c r="AG60" s="77">
        <f t="shared" si="20"/>
        <v>0.95607675906183365</v>
      </c>
      <c r="AH60" s="78">
        <v>524</v>
      </c>
      <c r="AI60" s="78">
        <v>4588</v>
      </c>
      <c r="AJ60" s="79">
        <v>256</v>
      </c>
      <c r="AK60" s="79">
        <v>149</v>
      </c>
      <c r="AL60" s="79">
        <v>145</v>
      </c>
      <c r="AM60" s="79">
        <v>111</v>
      </c>
      <c r="AN60" s="79">
        <v>124</v>
      </c>
      <c r="AO60" s="79">
        <v>154</v>
      </c>
      <c r="AP60" s="79">
        <v>111</v>
      </c>
    </row>
    <row r="61" spans="1:42" x14ac:dyDescent="0.35">
      <c r="A61" s="41" t="s">
        <v>89</v>
      </c>
      <c r="B61" s="42">
        <v>1433</v>
      </c>
      <c r="C61" s="42">
        <v>14330</v>
      </c>
      <c r="D61" s="43"/>
      <c r="E61" s="43"/>
      <c r="F61" s="43">
        <v>15</v>
      </c>
      <c r="G61" s="43">
        <v>150</v>
      </c>
      <c r="H61" s="43"/>
      <c r="I61" s="43"/>
      <c r="J61" s="43">
        <v>18</v>
      </c>
      <c r="K61" s="43">
        <v>200</v>
      </c>
      <c r="L61" s="43">
        <v>10</v>
      </c>
      <c r="M61" s="43">
        <v>130</v>
      </c>
      <c r="N61" s="43">
        <v>13</v>
      </c>
      <c r="O61" s="43">
        <v>145</v>
      </c>
      <c r="P61" s="43">
        <v>8</v>
      </c>
      <c r="Q61" s="43">
        <v>90</v>
      </c>
      <c r="R61" s="43">
        <v>30</v>
      </c>
      <c r="S61" s="43">
        <v>420</v>
      </c>
      <c r="T61" s="43">
        <v>5</v>
      </c>
      <c r="U61" s="43">
        <v>55</v>
      </c>
      <c r="V61" s="43">
        <v>11</v>
      </c>
      <c r="W61" s="43">
        <v>125</v>
      </c>
      <c r="X61" s="43">
        <v>28</v>
      </c>
      <c r="Y61" s="43">
        <v>286</v>
      </c>
      <c r="Z61" s="43">
        <v>104</v>
      </c>
      <c r="AA61" s="43">
        <v>1088</v>
      </c>
      <c r="AB61" s="42">
        <v>1428</v>
      </c>
      <c r="AC61" s="42">
        <v>14280</v>
      </c>
      <c r="AD61" s="53">
        <v>0</v>
      </c>
      <c r="AE61" s="53">
        <v>0</v>
      </c>
      <c r="AF61" s="36">
        <f t="shared" si="20"/>
        <v>0.99651081646894624</v>
      </c>
      <c r="AG61" s="36">
        <f t="shared" si="20"/>
        <v>0.99651081646894624</v>
      </c>
      <c r="AH61" s="45">
        <v>1014</v>
      </c>
      <c r="AI61" s="45">
        <v>212</v>
      </c>
      <c r="AJ61" s="22">
        <v>89</v>
      </c>
      <c r="AK61" s="22">
        <v>58</v>
      </c>
      <c r="AL61" s="22">
        <v>183</v>
      </c>
      <c r="AM61" s="22">
        <v>47</v>
      </c>
      <c r="AN61" s="22">
        <v>58</v>
      </c>
      <c r="AO61" s="22">
        <v>82</v>
      </c>
      <c r="AP61" s="22">
        <v>35</v>
      </c>
    </row>
    <row r="62" spans="1:42" x14ac:dyDescent="0.35">
      <c r="A62" s="37" t="s">
        <v>138</v>
      </c>
      <c r="B62" s="38">
        <f>SUM(B63:B68)</f>
        <v>1230</v>
      </c>
      <c r="C62" s="38">
        <f>SUM(C63:C68)</f>
        <v>12300</v>
      </c>
      <c r="D62" s="38">
        <f t="shared" ref="D62:AC62" si="25">SUM(D63:D68)</f>
        <v>0</v>
      </c>
      <c r="E62" s="38">
        <f t="shared" si="25"/>
        <v>0</v>
      </c>
      <c r="F62" s="38">
        <f t="shared" si="25"/>
        <v>0</v>
      </c>
      <c r="G62" s="38">
        <f t="shared" si="25"/>
        <v>0</v>
      </c>
      <c r="H62" s="38">
        <f t="shared" si="25"/>
        <v>0</v>
      </c>
      <c r="I62" s="38">
        <f t="shared" si="25"/>
        <v>0</v>
      </c>
      <c r="J62" s="38">
        <f t="shared" si="25"/>
        <v>0</v>
      </c>
      <c r="K62" s="38">
        <f t="shared" si="25"/>
        <v>0</v>
      </c>
      <c r="L62" s="38">
        <f t="shared" si="25"/>
        <v>0</v>
      </c>
      <c r="M62" s="38">
        <f t="shared" si="25"/>
        <v>0</v>
      </c>
      <c r="N62" s="38">
        <f t="shared" si="25"/>
        <v>0</v>
      </c>
      <c r="O62" s="38">
        <f t="shared" si="25"/>
        <v>0</v>
      </c>
      <c r="P62" s="38">
        <f t="shared" si="25"/>
        <v>0</v>
      </c>
      <c r="Q62" s="38">
        <f t="shared" si="25"/>
        <v>0</v>
      </c>
      <c r="R62" s="38">
        <f t="shared" si="25"/>
        <v>0</v>
      </c>
      <c r="S62" s="38">
        <f t="shared" si="25"/>
        <v>0</v>
      </c>
      <c r="T62" s="38">
        <f t="shared" si="25"/>
        <v>0</v>
      </c>
      <c r="U62" s="38">
        <f t="shared" si="25"/>
        <v>0</v>
      </c>
      <c r="V62" s="38">
        <f t="shared" si="25"/>
        <v>0</v>
      </c>
      <c r="W62" s="38">
        <f t="shared" si="25"/>
        <v>0</v>
      </c>
      <c r="X62" s="38">
        <f t="shared" si="25"/>
        <v>0</v>
      </c>
      <c r="Y62" s="38">
        <f t="shared" si="25"/>
        <v>0</v>
      </c>
      <c r="Z62" s="38">
        <f t="shared" si="25"/>
        <v>0</v>
      </c>
      <c r="AA62" s="38">
        <f t="shared" si="25"/>
        <v>0</v>
      </c>
      <c r="AB62" s="38">
        <f t="shared" si="25"/>
        <v>1185</v>
      </c>
      <c r="AC62" s="38">
        <f t="shared" si="25"/>
        <v>11850</v>
      </c>
      <c r="AD62" s="54">
        <v>0</v>
      </c>
      <c r="AE62" s="54">
        <v>0</v>
      </c>
      <c r="AF62" s="25">
        <f t="shared" si="20"/>
        <v>0.96341463414634143</v>
      </c>
      <c r="AG62" s="25">
        <f t="shared" si="20"/>
        <v>0.96341463414634143</v>
      </c>
      <c r="AH62" s="38">
        <f t="shared" ref="AH62:AI62" si="26">SUM(AH63:AH68)</f>
        <v>242</v>
      </c>
      <c r="AI62" s="38">
        <f t="shared" si="26"/>
        <v>555</v>
      </c>
      <c r="AJ62" s="38">
        <f>SUM(AJ63:AJ68)</f>
        <v>132</v>
      </c>
      <c r="AK62" s="38">
        <f t="shared" ref="AK62:AP62" si="27">SUM(AK63:AK68)</f>
        <v>229</v>
      </c>
      <c r="AL62" s="38">
        <f t="shared" si="27"/>
        <v>368</v>
      </c>
      <c r="AM62" s="38">
        <f t="shared" si="27"/>
        <v>231</v>
      </c>
      <c r="AN62" s="38">
        <f t="shared" si="27"/>
        <v>396</v>
      </c>
      <c r="AO62" s="38">
        <f t="shared" si="27"/>
        <v>168</v>
      </c>
      <c r="AP62" s="38">
        <f t="shared" si="27"/>
        <v>112</v>
      </c>
    </row>
    <row r="63" spans="1:42" x14ac:dyDescent="0.35">
      <c r="A63" s="41" t="s">
        <v>90</v>
      </c>
      <c r="B63" s="42">
        <v>735</v>
      </c>
      <c r="C63" s="42">
        <v>7350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55"/>
      <c r="O63" s="55"/>
      <c r="P63" s="55"/>
      <c r="Q63" s="55"/>
      <c r="R63" s="55"/>
      <c r="S63" s="55"/>
      <c r="T63" s="55"/>
      <c r="U63" s="55"/>
      <c r="V63" s="43"/>
      <c r="W63" s="43"/>
      <c r="X63" s="43"/>
      <c r="Y63" s="43"/>
      <c r="Z63" s="43"/>
      <c r="AA63" s="43"/>
      <c r="AB63" s="42">
        <v>709</v>
      </c>
      <c r="AC63" s="42">
        <v>7090</v>
      </c>
      <c r="AD63" s="53">
        <v>0</v>
      </c>
      <c r="AE63" s="53">
        <v>0</v>
      </c>
      <c r="AF63" s="36">
        <f t="shared" si="20"/>
        <v>0.96462585034013604</v>
      </c>
      <c r="AG63" s="36">
        <f t="shared" si="20"/>
        <v>0.96462585034013604</v>
      </c>
      <c r="AH63" s="45">
        <v>24</v>
      </c>
      <c r="AI63" s="45">
        <v>341</v>
      </c>
      <c r="AJ63" s="22">
        <v>8</v>
      </c>
      <c r="AK63" s="22">
        <v>16</v>
      </c>
      <c r="AL63" s="22">
        <v>98</v>
      </c>
      <c r="AM63" s="22">
        <v>52</v>
      </c>
      <c r="AN63" s="22">
        <v>78</v>
      </c>
      <c r="AO63" s="22">
        <v>55</v>
      </c>
      <c r="AP63" s="22">
        <v>16</v>
      </c>
    </row>
    <row r="64" spans="1:42" x14ac:dyDescent="0.35">
      <c r="A64" s="41" t="s">
        <v>91</v>
      </c>
      <c r="B64" s="42">
        <v>124</v>
      </c>
      <c r="C64" s="42">
        <v>1240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55"/>
      <c r="O64" s="55"/>
      <c r="P64" s="55"/>
      <c r="Q64" s="55"/>
      <c r="R64" s="55"/>
      <c r="S64" s="55"/>
      <c r="T64" s="55"/>
      <c r="U64" s="55"/>
      <c r="V64" s="43"/>
      <c r="W64" s="43"/>
      <c r="X64" s="43"/>
      <c r="Y64" s="43"/>
      <c r="Z64" s="43"/>
      <c r="AA64" s="43"/>
      <c r="AB64" s="42">
        <v>118</v>
      </c>
      <c r="AC64" s="42">
        <v>1180</v>
      </c>
      <c r="AD64" s="53">
        <v>0</v>
      </c>
      <c r="AE64" s="53">
        <v>0</v>
      </c>
      <c r="AF64" s="36">
        <f t="shared" si="20"/>
        <v>0.95161290322580649</v>
      </c>
      <c r="AG64" s="36">
        <f t="shared" si="20"/>
        <v>0.95161290322580649</v>
      </c>
      <c r="AH64" s="45">
        <v>44</v>
      </c>
      <c r="AI64" s="45">
        <v>62</v>
      </c>
      <c r="AJ64" s="22">
        <v>45</v>
      </c>
      <c r="AK64" s="22">
        <v>87</v>
      </c>
      <c r="AL64" s="22">
        <v>85</v>
      </c>
      <c r="AM64" s="22">
        <v>12</v>
      </c>
      <c r="AN64" s="22">
        <v>95</v>
      </c>
      <c r="AO64" s="22">
        <v>11</v>
      </c>
      <c r="AP64" s="22">
        <v>23</v>
      </c>
    </row>
    <row r="65" spans="1:42" x14ac:dyDescent="0.35">
      <c r="A65" s="41" t="s">
        <v>92</v>
      </c>
      <c r="B65" s="42">
        <v>61</v>
      </c>
      <c r="C65" s="42">
        <v>610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55"/>
      <c r="O65" s="55"/>
      <c r="P65" s="55"/>
      <c r="Q65" s="55"/>
      <c r="R65" s="55"/>
      <c r="S65" s="55"/>
      <c r="T65" s="55"/>
      <c r="U65" s="55"/>
      <c r="V65" s="43"/>
      <c r="W65" s="43"/>
      <c r="X65" s="43"/>
      <c r="Y65" s="43"/>
      <c r="Z65" s="43"/>
      <c r="AA65" s="43"/>
      <c r="AB65" s="42">
        <v>58</v>
      </c>
      <c r="AC65" s="42">
        <v>580</v>
      </c>
      <c r="AD65" s="53">
        <v>0</v>
      </c>
      <c r="AE65" s="53">
        <v>0</v>
      </c>
      <c r="AF65" s="36">
        <f t="shared" si="20"/>
        <v>0.95081967213114749</v>
      </c>
      <c r="AG65" s="36">
        <f t="shared" si="20"/>
        <v>0.95081967213114749</v>
      </c>
      <c r="AH65" s="45">
        <v>4</v>
      </c>
      <c r="AI65" s="45">
        <v>38</v>
      </c>
      <c r="AJ65" s="22">
        <v>11</v>
      </c>
      <c r="AK65" s="22">
        <v>11</v>
      </c>
      <c r="AL65" s="22">
        <v>13</v>
      </c>
      <c r="AM65" s="22">
        <v>10</v>
      </c>
      <c r="AN65" s="22">
        <v>12</v>
      </c>
      <c r="AO65" s="22">
        <v>6</v>
      </c>
      <c r="AP65" s="22">
        <v>8</v>
      </c>
    </row>
    <row r="66" spans="1:42" x14ac:dyDescent="0.35">
      <c r="A66" s="41" t="s">
        <v>93</v>
      </c>
      <c r="B66" s="42">
        <v>135</v>
      </c>
      <c r="C66" s="42">
        <v>1350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55"/>
      <c r="O66" s="55"/>
      <c r="P66" s="55"/>
      <c r="Q66" s="55"/>
      <c r="R66" s="55"/>
      <c r="S66" s="55"/>
      <c r="T66" s="55"/>
      <c r="U66" s="55"/>
      <c r="V66" s="43"/>
      <c r="W66" s="43"/>
      <c r="X66" s="43"/>
      <c r="Y66" s="43"/>
      <c r="Z66" s="43"/>
      <c r="AA66" s="43"/>
      <c r="AB66" s="42">
        <v>129</v>
      </c>
      <c r="AC66" s="42">
        <v>1290</v>
      </c>
      <c r="AD66" s="53">
        <v>0</v>
      </c>
      <c r="AE66" s="53">
        <v>0</v>
      </c>
      <c r="AF66" s="36">
        <f>AB66/B66</f>
        <v>0.9555555555555556</v>
      </c>
      <c r="AG66" s="36">
        <f t="shared" si="20"/>
        <v>0.9555555555555556</v>
      </c>
      <c r="AH66" s="45">
        <v>24</v>
      </c>
      <c r="AI66" s="45">
        <v>94</v>
      </c>
      <c r="AJ66" s="22">
        <v>41</v>
      </c>
      <c r="AK66" s="22">
        <v>11</v>
      </c>
      <c r="AL66" s="22">
        <v>79</v>
      </c>
      <c r="AM66" s="22">
        <v>78</v>
      </c>
      <c r="AN66" s="22">
        <v>65</v>
      </c>
      <c r="AO66" s="22">
        <v>52</v>
      </c>
      <c r="AP66" s="22">
        <v>12</v>
      </c>
    </row>
    <row r="67" spans="1:42" x14ac:dyDescent="0.35">
      <c r="A67" s="41" t="s">
        <v>94</v>
      </c>
      <c r="B67" s="42">
        <v>85</v>
      </c>
      <c r="C67" s="42">
        <v>850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56"/>
      <c r="O67" s="56"/>
      <c r="P67" s="56"/>
      <c r="Q67" s="56"/>
      <c r="R67" s="56"/>
      <c r="S67" s="56"/>
      <c r="T67" s="56"/>
      <c r="U67" s="56"/>
      <c r="V67" s="47"/>
      <c r="W67" s="47"/>
      <c r="X67" s="47"/>
      <c r="Y67" s="47"/>
      <c r="Z67" s="47"/>
      <c r="AA67" s="47"/>
      <c r="AB67" s="46">
        <v>79</v>
      </c>
      <c r="AC67" s="46">
        <v>790</v>
      </c>
      <c r="AD67" s="53">
        <v>0</v>
      </c>
      <c r="AE67" s="53">
        <v>0</v>
      </c>
      <c r="AF67" s="36">
        <f>AB67/B67</f>
        <v>0.92941176470588238</v>
      </c>
      <c r="AG67" s="36">
        <f t="shared" ref="AG67:AG68" si="28">AC67/C67</f>
        <v>0.92941176470588238</v>
      </c>
      <c r="AH67" s="45">
        <v>69</v>
      </c>
      <c r="AI67" s="45">
        <v>10</v>
      </c>
      <c r="AJ67" s="22">
        <v>15</v>
      </c>
      <c r="AK67" s="22">
        <v>85</v>
      </c>
      <c r="AL67" s="22">
        <v>48</v>
      </c>
      <c r="AM67" s="22">
        <v>23</v>
      </c>
      <c r="AN67" s="22">
        <v>60</v>
      </c>
      <c r="AO67" s="22">
        <v>22</v>
      </c>
      <c r="AP67" s="22">
        <v>26</v>
      </c>
    </row>
    <row r="68" spans="1:42" x14ac:dyDescent="0.35">
      <c r="A68" s="41" t="s">
        <v>95</v>
      </c>
      <c r="B68" s="42">
        <v>90</v>
      </c>
      <c r="C68" s="42">
        <v>900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6"/>
      <c r="O68" s="56"/>
      <c r="P68" s="56"/>
      <c r="Q68" s="56"/>
      <c r="R68" s="56"/>
      <c r="S68" s="56"/>
      <c r="T68" s="56"/>
      <c r="U68" s="56"/>
      <c r="V68" s="47"/>
      <c r="W68" s="47"/>
      <c r="X68" s="47"/>
      <c r="Y68" s="47"/>
      <c r="Z68" s="47"/>
      <c r="AA68" s="47"/>
      <c r="AB68" s="46">
        <v>92</v>
      </c>
      <c r="AC68" s="46">
        <v>920</v>
      </c>
      <c r="AD68" s="53">
        <v>0</v>
      </c>
      <c r="AE68" s="53">
        <v>0</v>
      </c>
      <c r="AF68" s="36">
        <f>AB68/B68</f>
        <v>1.0222222222222221</v>
      </c>
      <c r="AG68" s="36">
        <f t="shared" si="28"/>
        <v>1.0222222222222221</v>
      </c>
      <c r="AH68" s="45">
        <v>77</v>
      </c>
      <c r="AI68" s="45">
        <v>10</v>
      </c>
      <c r="AJ68" s="22">
        <v>12</v>
      </c>
      <c r="AK68" s="22">
        <v>19</v>
      </c>
      <c r="AL68" s="22">
        <v>45</v>
      </c>
      <c r="AM68" s="22">
        <v>56</v>
      </c>
      <c r="AN68" s="22">
        <v>86</v>
      </c>
      <c r="AO68" s="22">
        <v>22</v>
      </c>
      <c r="AP68" s="22">
        <v>27</v>
      </c>
    </row>
    <row r="69" spans="1:42" x14ac:dyDescent="0.35">
      <c r="A69" s="37"/>
      <c r="B69" s="38"/>
      <c r="C69" s="38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6"/>
      <c r="O69" s="56"/>
      <c r="P69" s="56"/>
      <c r="Q69" s="56"/>
      <c r="R69" s="56"/>
      <c r="S69" s="56"/>
      <c r="T69" s="56"/>
      <c r="U69" s="56"/>
      <c r="V69" s="47"/>
      <c r="W69" s="47"/>
      <c r="X69" s="47"/>
      <c r="Y69" s="47"/>
      <c r="Z69" s="47"/>
      <c r="AA69" s="47"/>
      <c r="AB69" s="57"/>
      <c r="AC69" s="57"/>
      <c r="AD69" s="58"/>
      <c r="AE69" s="58"/>
      <c r="AF69" s="59"/>
      <c r="AG69" s="59"/>
      <c r="AH69" s="45"/>
      <c r="AI69" s="45"/>
      <c r="AJ69" s="22"/>
      <c r="AK69" s="22"/>
      <c r="AL69" s="22"/>
      <c r="AM69" s="22"/>
      <c r="AN69" s="22"/>
      <c r="AO69" s="22"/>
      <c r="AP69" s="22"/>
    </row>
    <row r="70" spans="1:42" x14ac:dyDescent="0.35">
      <c r="A70" s="44" t="s">
        <v>96</v>
      </c>
      <c r="B70" s="38"/>
      <c r="C70" s="38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6"/>
      <c r="O70" s="56"/>
      <c r="P70" s="56"/>
      <c r="Q70" s="56"/>
      <c r="R70" s="56"/>
      <c r="S70" s="56"/>
      <c r="T70" s="56"/>
      <c r="U70" s="56"/>
      <c r="V70" s="47"/>
      <c r="W70" s="47"/>
      <c r="X70" s="47"/>
      <c r="Y70" s="47"/>
      <c r="Z70" s="47"/>
      <c r="AA70" s="47"/>
      <c r="AB70" s="57"/>
      <c r="AC70" s="57"/>
      <c r="AD70" s="58"/>
      <c r="AE70" s="58"/>
      <c r="AF70" s="59"/>
      <c r="AG70" s="59"/>
      <c r="AH70" s="45"/>
      <c r="AI70" s="45"/>
      <c r="AJ70" s="22"/>
      <c r="AK70" s="22"/>
      <c r="AL70" s="22"/>
      <c r="AM70" s="22"/>
      <c r="AN70" s="22"/>
      <c r="AO70" s="22"/>
      <c r="AP70" s="22"/>
    </row>
    <row r="71" spans="1:42" x14ac:dyDescent="0.35">
      <c r="A71" s="37" t="s">
        <v>137</v>
      </c>
      <c r="B71" s="38">
        <f>SUM(B72:B75)</f>
        <v>16384</v>
      </c>
      <c r="C71" s="38">
        <f>SUM(C72:C75)</f>
        <v>163840</v>
      </c>
      <c r="D71" s="38">
        <f t="shared" ref="D71:AC71" si="29">SUM(D72:D75)</f>
        <v>3</v>
      </c>
      <c r="E71" s="38">
        <f t="shared" si="29"/>
        <v>41</v>
      </c>
      <c r="F71" s="38">
        <f t="shared" si="29"/>
        <v>3</v>
      </c>
      <c r="G71" s="38">
        <f t="shared" si="29"/>
        <v>41</v>
      </c>
      <c r="H71" s="38">
        <f t="shared" si="29"/>
        <v>0</v>
      </c>
      <c r="I71" s="38">
        <f t="shared" si="29"/>
        <v>0</v>
      </c>
      <c r="J71" s="38">
        <f t="shared" si="29"/>
        <v>10</v>
      </c>
      <c r="K71" s="38">
        <f t="shared" si="29"/>
        <v>100</v>
      </c>
      <c r="L71" s="38">
        <f t="shared" si="29"/>
        <v>12</v>
      </c>
      <c r="M71" s="38">
        <f t="shared" si="29"/>
        <v>120</v>
      </c>
      <c r="N71" s="38">
        <f t="shared" si="29"/>
        <v>14</v>
      </c>
      <c r="O71" s="38">
        <f t="shared" si="29"/>
        <v>110</v>
      </c>
      <c r="P71" s="38">
        <f t="shared" si="29"/>
        <v>5</v>
      </c>
      <c r="Q71" s="38">
        <f t="shared" si="29"/>
        <v>60</v>
      </c>
      <c r="R71" s="38">
        <f t="shared" si="29"/>
        <v>5</v>
      </c>
      <c r="S71" s="38">
        <f t="shared" si="29"/>
        <v>50</v>
      </c>
      <c r="T71" s="38">
        <f t="shared" si="29"/>
        <v>5</v>
      </c>
      <c r="U71" s="38">
        <f t="shared" si="29"/>
        <v>50</v>
      </c>
      <c r="V71" s="38">
        <f t="shared" si="29"/>
        <v>87</v>
      </c>
      <c r="W71" s="38">
        <f t="shared" si="29"/>
        <v>957</v>
      </c>
      <c r="X71" s="38">
        <f t="shared" si="29"/>
        <v>137</v>
      </c>
      <c r="Y71" s="38">
        <f t="shared" si="29"/>
        <v>1587</v>
      </c>
      <c r="Z71" s="38">
        <f t="shared" si="29"/>
        <v>435</v>
      </c>
      <c r="AA71" s="38">
        <f t="shared" si="29"/>
        <v>4648</v>
      </c>
      <c r="AB71" s="38">
        <f>SUM(AB72:AB75)</f>
        <v>16338</v>
      </c>
      <c r="AC71" s="38">
        <f t="shared" si="29"/>
        <v>163380</v>
      </c>
      <c r="AD71" s="39">
        <v>0</v>
      </c>
      <c r="AE71" s="39">
        <v>0</v>
      </c>
      <c r="AF71" s="25">
        <f t="shared" ref="AF71:AG102" si="30">AB71/B71</f>
        <v>0.9971923828125</v>
      </c>
      <c r="AG71" s="25">
        <f t="shared" si="30"/>
        <v>0.9971923828125</v>
      </c>
      <c r="AH71" s="38">
        <f t="shared" ref="AH71:AP71" si="31">SUM(AH72:AH75)</f>
        <v>4142</v>
      </c>
      <c r="AI71" s="38">
        <f t="shared" si="31"/>
        <v>6587</v>
      </c>
      <c r="AJ71" s="40">
        <f t="shared" si="31"/>
        <v>386</v>
      </c>
      <c r="AK71" s="38">
        <f t="shared" si="31"/>
        <v>209</v>
      </c>
      <c r="AL71" s="38">
        <f t="shared" si="31"/>
        <v>285</v>
      </c>
      <c r="AM71" s="38">
        <f t="shared" si="31"/>
        <v>586</v>
      </c>
      <c r="AN71" s="38">
        <f t="shared" si="31"/>
        <v>386</v>
      </c>
      <c r="AO71" s="38">
        <f t="shared" si="31"/>
        <v>253</v>
      </c>
      <c r="AP71" s="38">
        <f t="shared" si="31"/>
        <v>173</v>
      </c>
    </row>
    <row r="72" spans="1:42" x14ac:dyDescent="0.35">
      <c r="A72" s="80" t="s">
        <v>97</v>
      </c>
      <c r="B72" s="74">
        <v>1820</v>
      </c>
      <c r="C72" s="74">
        <v>18200</v>
      </c>
      <c r="D72" s="75">
        <v>3</v>
      </c>
      <c r="E72" s="75">
        <v>41</v>
      </c>
      <c r="F72" s="75">
        <v>3</v>
      </c>
      <c r="G72" s="75">
        <v>41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>
        <v>15</v>
      </c>
      <c r="W72" s="75">
        <v>202</v>
      </c>
      <c r="X72" s="75">
        <v>20</v>
      </c>
      <c r="Y72" s="75">
        <v>274</v>
      </c>
      <c r="Z72" s="75">
        <v>191</v>
      </c>
      <c r="AA72" s="75">
        <v>2059</v>
      </c>
      <c r="AB72" s="74">
        <v>1841</v>
      </c>
      <c r="AC72" s="74">
        <v>18410</v>
      </c>
      <c r="AD72" s="76">
        <v>0</v>
      </c>
      <c r="AE72" s="76">
        <v>0</v>
      </c>
      <c r="AF72" s="77">
        <f t="shared" si="30"/>
        <v>1.0115384615384615</v>
      </c>
      <c r="AG72" s="77">
        <f t="shared" si="30"/>
        <v>1.0115384615384615</v>
      </c>
      <c r="AH72" s="78">
        <v>986</v>
      </c>
      <c r="AI72" s="78">
        <v>665</v>
      </c>
      <c r="AJ72" s="79">
        <v>221</v>
      </c>
      <c r="AK72" s="79">
        <v>123</v>
      </c>
      <c r="AL72" s="79">
        <v>50</v>
      </c>
      <c r="AM72" s="79">
        <v>51</v>
      </c>
      <c r="AN72" s="79">
        <v>52</v>
      </c>
      <c r="AO72" s="79">
        <v>111</v>
      </c>
      <c r="AP72" s="79">
        <v>87</v>
      </c>
    </row>
    <row r="73" spans="1:42" x14ac:dyDescent="0.35">
      <c r="A73" s="80" t="s">
        <v>98</v>
      </c>
      <c r="B73" s="74">
        <v>12584</v>
      </c>
      <c r="C73" s="74">
        <v>125840</v>
      </c>
      <c r="D73" s="75"/>
      <c r="E73" s="75"/>
      <c r="F73" s="75"/>
      <c r="G73" s="75"/>
      <c r="H73" s="75"/>
      <c r="I73" s="75"/>
      <c r="J73" s="75">
        <v>10</v>
      </c>
      <c r="K73" s="75">
        <v>100</v>
      </c>
      <c r="L73" s="75">
        <v>12</v>
      </c>
      <c r="M73" s="75">
        <v>120</v>
      </c>
      <c r="N73" s="75">
        <v>14</v>
      </c>
      <c r="O73" s="75">
        <v>110</v>
      </c>
      <c r="P73" s="75">
        <v>5</v>
      </c>
      <c r="Q73" s="75">
        <v>60</v>
      </c>
      <c r="R73" s="75">
        <v>5</v>
      </c>
      <c r="S73" s="75">
        <v>50</v>
      </c>
      <c r="T73" s="75">
        <v>5</v>
      </c>
      <c r="U73" s="75">
        <v>50</v>
      </c>
      <c r="V73" s="75">
        <v>6</v>
      </c>
      <c r="W73" s="75">
        <v>60</v>
      </c>
      <c r="X73" s="75">
        <v>40</v>
      </c>
      <c r="Y73" s="75">
        <v>460</v>
      </c>
      <c r="Z73" s="75">
        <v>99</v>
      </c>
      <c r="AA73" s="75">
        <v>760</v>
      </c>
      <c r="AB73" s="74">
        <v>12459</v>
      </c>
      <c r="AC73" s="74">
        <v>124590</v>
      </c>
      <c r="AD73" s="76">
        <v>0</v>
      </c>
      <c r="AE73" s="76">
        <v>0</v>
      </c>
      <c r="AF73" s="77">
        <f t="shared" si="30"/>
        <v>0.9900667514303878</v>
      </c>
      <c r="AG73" s="77">
        <f t="shared" si="30"/>
        <v>0.9900667514303878</v>
      </c>
      <c r="AH73" s="78">
        <v>2999</v>
      </c>
      <c r="AI73" s="78">
        <v>4897</v>
      </c>
      <c r="AJ73" s="79">
        <v>114</v>
      </c>
      <c r="AK73" s="79">
        <v>23</v>
      </c>
      <c r="AL73" s="79">
        <v>42</v>
      </c>
      <c r="AM73" s="79">
        <v>141</v>
      </c>
      <c r="AN73" s="79">
        <v>128</v>
      </c>
      <c r="AO73" s="79">
        <v>56</v>
      </c>
      <c r="AP73" s="79">
        <v>44</v>
      </c>
    </row>
    <row r="74" spans="1:42" x14ac:dyDescent="0.35">
      <c r="A74" s="80" t="s">
        <v>99</v>
      </c>
      <c r="B74" s="74">
        <v>1343</v>
      </c>
      <c r="C74" s="74">
        <v>13430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>
        <v>66</v>
      </c>
      <c r="W74" s="75">
        <v>695</v>
      </c>
      <c r="X74" s="75">
        <v>77</v>
      </c>
      <c r="Y74" s="75">
        <v>853</v>
      </c>
      <c r="Z74" s="75">
        <v>53</v>
      </c>
      <c r="AA74" s="75">
        <v>644</v>
      </c>
      <c r="AB74" s="74">
        <v>1351</v>
      </c>
      <c r="AC74" s="74">
        <v>13510</v>
      </c>
      <c r="AD74" s="76">
        <v>0</v>
      </c>
      <c r="AE74" s="76">
        <v>0</v>
      </c>
      <c r="AF74" s="77">
        <f t="shared" si="30"/>
        <v>1.0059568131049887</v>
      </c>
      <c r="AG74" s="77">
        <f t="shared" si="30"/>
        <v>1.0059568131049887</v>
      </c>
      <c r="AH74" s="78">
        <v>21</v>
      </c>
      <c r="AI74" s="78">
        <v>576</v>
      </c>
      <c r="AJ74" s="79">
        <v>19</v>
      </c>
      <c r="AK74" s="79">
        <v>17</v>
      </c>
      <c r="AL74" s="79">
        <v>105</v>
      </c>
      <c r="AM74" s="79">
        <v>164</v>
      </c>
      <c r="AN74" s="79">
        <v>52</v>
      </c>
      <c r="AO74" s="79">
        <v>45</v>
      </c>
      <c r="AP74" s="79">
        <v>13</v>
      </c>
    </row>
    <row r="75" spans="1:42" x14ac:dyDescent="0.35">
      <c r="A75" s="80" t="s">
        <v>135</v>
      </c>
      <c r="B75" s="74">
        <v>637</v>
      </c>
      <c r="C75" s="74">
        <v>6370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>
        <v>92</v>
      </c>
      <c r="AA75" s="75">
        <v>1185</v>
      </c>
      <c r="AB75" s="74">
        <v>687</v>
      </c>
      <c r="AC75" s="74">
        <v>6870</v>
      </c>
      <c r="AD75" s="76">
        <v>0</v>
      </c>
      <c r="AE75" s="76">
        <v>0</v>
      </c>
      <c r="AF75" s="77">
        <f t="shared" si="30"/>
        <v>1.0784929356357928</v>
      </c>
      <c r="AG75" s="77">
        <f t="shared" si="30"/>
        <v>1.0784929356357928</v>
      </c>
      <c r="AH75" s="78">
        <v>136</v>
      </c>
      <c r="AI75" s="78">
        <v>449</v>
      </c>
      <c r="AJ75" s="79">
        <v>32</v>
      </c>
      <c r="AK75" s="79">
        <v>46</v>
      </c>
      <c r="AL75" s="79">
        <v>88</v>
      </c>
      <c r="AM75" s="79">
        <v>230</v>
      </c>
      <c r="AN75" s="79">
        <v>154</v>
      </c>
      <c r="AO75" s="79">
        <v>41</v>
      </c>
      <c r="AP75" s="79">
        <v>29</v>
      </c>
    </row>
    <row r="76" spans="1:42" x14ac:dyDescent="0.35">
      <c r="A76" s="37" t="s">
        <v>101</v>
      </c>
      <c r="B76" s="38">
        <f>SUM(B77:B81)</f>
        <v>6272</v>
      </c>
      <c r="C76" s="38">
        <f>SUM(C77:C81)</f>
        <v>62720</v>
      </c>
      <c r="D76" s="38">
        <f t="shared" ref="D76:AC76" si="32">SUM(D77:D81)</f>
        <v>4</v>
      </c>
      <c r="E76" s="38">
        <f t="shared" si="32"/>
        <v>46</v>
      </c>
      <c r="F76" s="38">
        <f t="shared" si="32"/>
        <v>69</v>
      </c>
      <c r="G76" s="38">
        <f t="shared" si="32"/>
        <v>785</v>
      </c>
      <c r="H76" s="38">
        <f t="shared" si="32"/>
        <v>15</v>
      </c>
      <c r="I76" s="38">
        <f t="shared" si="32"/>
        <v>158</v>
      </c>
      <c r="J76" s="38">
        <f t="shared" si="32"/>
        <v>30</v>
      </c>
      <c r="K76" s="38">
        <f t="shared" si="32"/>
        <v>326</v>
      </c>
      <c r="L76" s="38">
        <f t="shared" si="32"/>
        <v>37</v>
      </c>
      <c r="M76" s="38">
        <f t="shared" si="32"/>
        <v>396</v>
      </c>
      <c r="N76" s="38">
        <f t="shared" si="32"/>
        <v>22</v>
      </c>
      <c r="O76" s="38">
        <f t="shared" si="32"/>
        <v>243</v>
      </c>
      <c r="P76" s="38">
        <f t="shared" si="32"/>
        <v>62</v>
      </c>
      <c r="Q76" s="38">
        <f t="shared" si="32"/>
        <v>695</v>
      </c>
      <c r="R76" s="38">
        <f t="shared" si="32"/>
        <v>29</v>
      </c>
      <c r="S76" s="38">
        <f t="shared" si="32"/>
        <v>319</v>
      </c>
      <c r="T76" s="38">
        <f t="shared" si="32"/>
        <v>34</v>
      </c>
      <c r="U76" s="38">
        <f t="shared" si="32"/>
        <v>388</v>
      </c>
      <c r="V76" s="38">
        <f t="shared" si="32"/>
        <v>51</v>
      </c>
      <c r="W76" s="38">
        <f t="shared" si="32"/>
        <v>493</v>
      </c>
      <c r="X76" s="38">
        <f t="shared" si="32"/>
        <v>143</v>
      </c>
      <c r="Y76" s="38">
        <f t="shared" si="32"/>
        <v>1591</v>
      </c>
      <c r="Z76" s="38">
        <f t="shared" si="32"/>
        <v>0</v>
      </c>
      <c r="AA76" s="38">
        <f t="shared" si="32"/>
        <v>0</v>
      </c>
      <c r="AB76" s="38">
        <f t="shared" si="32"/>
        <v>6137</v>
      </c>
      <c r="AC76" s="38">
        <f t="shared" si="32"/>
        <v>61370</v>
      </c>
      <c r="AD76" s="39">
        <v>0</v>
      </c>
      <c r="AE76" s="39">
        <v>0</v>
      </c>
      <c r="AF76" s="25">
        <f t="shared" si="30"/>
        <v>0.97847576530612246</v>
      </c>
      <c r="AG76" s="25">
        <f t="shared" si="30"/>
        <v>0.97847576530612246</v>
      </c>
      <c r="AH76" s="38">
        <f t="shared" ref="AH76:AP76" si="33">SUM(AH77:AH81)</f>
        <v>2229</v>
      </c>
      <c r="AI76" s="38">
        <f t="shared" si="33"/>
        <v>4087</v>
      </c>
      <c r="AJ76" s="38">
        <f t="shared" si="33"/>
        <v>353</v>
      </c>
      <c r="AK76" s="38">
        <f t="shared" si="33"/>
        <v>195</v>
      </c>
      <c r="AL76" s="38">
        <f t="shared" si="33"/>
        <v>434</v>
      </c>
      <c r="AM76" s="38">
        <f t="shared" si="33"/>
        <v>365</v>
      </c>
      <c r="AN76" s="40">
        <f t="shared" ref="AN76" si="34">SUM(AN77:AN80)</f>
        <v>422</v>
      </c>
      <c r="AO76" s="38">
        <f t="shared" si="33"/>
        <v>304</v>
      </c>
      <c r="AP76" s="38">
        <f t="shared" si="33"/>
        <v>295</v>
      </c>
    </row>
    <row r="77" spans="1:42" x14ac:dyDescent="0.35">
      <c r="A77" s="80" t="s">
        <v>102</v>
      </c>
      <c r="B77" s="74">
        <v>2782</v>
      </c>
      <c r="C77" s="74">
        <v>27820</v>
      </c>
      <c r="D77" s="75">
        <v>4</v>
      </c>
      <c r="E77" s="75">
        <v>46</v>
      </c>
      <c r="F77" s="75">
        <v>46</v>
      </c>
      <c r="G77" s="75">
        <v>527</v>
      </c>
      <c r="H77" s="75">
        <v>13</v>
      </c>
      <c r="I77" s="75">
        <v>138</v>
      </c>
      <c r="J77" s="75">
        <v>3</v>
      </c>
      <c r="K77" s="75">
        <v>35</v>
      </c>
      <c r="L77" s="75"/>
      <c r="M77" s="75"/>
      <c r="N77" s="75">
        <v>22</v>
      </c>
      <c r="O77" s="75">
        <v>243</v>
      </c>
      <c r="P77" s="75">
        <v>44</v>
      </c>
      <c r="Q77" s="75">
        <v>500</v>
      </c>
      <c r="R77" s="75">
        <v>19</v>
      </c>
      <c r="S77" s="75">
        <v>206</v>
      </c>
      <c r="T77" s="75"/>
      <c r="U77" s="75"/>
      <c r="V77" s="75">
        <v>31</v>
      </c>
      <c r="W77" s="75">
        <v>365</v>
      </c>
      <c r="X77" s="75"/>
      <c r="Y77" s="75"/>
      <c r="Z77" s="75"/>
      <c r="AA77" s="75"/>
      <c r="AB77" s="74">
        <v>2660</v>
      </c>
      <c r="AC77" s="74">
        <v>26600</v>
      </c>
      <c r="AD77" s="76">
        <v>0</v>
      </c>
      <c r="AE77" s="76">
        <v>0</v>
      </c>
      <c r="AF77" s="77">
        <f t="shared" si="30"/>
        <v>0.95614665708123647</v>
      </c>
      <c r="AG77" s="77">
        <f t="shared" si="30"/>
        <v>0.95614665708123647</v>
      </c>
      <c r="AH77" s="78">
        <v>332</v>
      </c>
      <c r="AI77" s="78">
        <v>2409</v>
      </c>
      <c r="AJ77" s="79">
        <v>127</v>
      </c>
      <c r="AK77" s="79">
        <v>82</v>
      </c>
      <c r="AL77" s="79">
        <v>186</v>
      </c>
      <c r="AM77" s="79">
        <v>87</v>
      </c>
      <c r="AN77" s="79">
        <v>55</v>
      </c>
      <c r="AO77" s="79">
        <v>123</v>
      </c>
      <c r="AP77" s="79">
        <v>98</v>
      </c>
    </row>
    <row r="78" spans="1:42" x14ac:dyDescent="0.35">
      <c r="A78" s="41" t="s">
        <v>103</v>
      </c>
      <c r="B78" s="42">
        <v>810</v>
      </c>
      <c r="C78" s="42">
        <v>8100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>
        <v>33</v>
      </c>
      <c r="Y78" s="43">
        <v>364</v>
      </c>
      <c r="Z78" s="43"/>
      <c r="AA78" s="43"/>
      <c r="AB78" s="42">
        <v>802</v>
      </c>
      <c r="AC78" s="42">
        <v>8020</v>
      </c>
      <c r="AD78" s="44">
        <v>0</v>
      </c>
      <c r="AE78" s="44">
        <v>0</v>
      </c>
      <c r="AF78" s="36">
        <f t="shared" si="30"/>
        <v>0.99012345679012348</v>
      </c>
      <c r="AG78" s="36">
        <f t="shared" si="30"/>
        <v>0.99012345679012348</v>
      </c>
      <c r="AH78" s="45">
        <v>681</v>
      </c>
      <c r="AI78" s="45">
        <v>118</v>
      </c>
      <c r="AJ78" s="22">
        <v>122</v>
      </c>
      <c r="AK78" s="22">
        <v>28</v>
      </c>
      <c r="AL78" s="22">
        <v>28</v>
      </c>
      <c r="AM78" s="22">
        <v>22</v>
      </c>
      <c r="AN78" s="22">
        <v>92</v>
      </c>
      <c r="AO78" s="22">
        <v>28</v>
      </c>
      <c r="AP78" s="22">
        <v>21</v>
      </c>
    </row>
    <row r="79" spans="1:42" x14ac:dyDescent="0.35">
      <c r="A79" s="41" t="s">
        <v>104</v>
      </c>
      <c r="B79" s="42">
        <v>450</v>
      </c>
      <c r="C79" s="42">
        <v>4500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>
        <v>99</v>
      </c>
      <c r="Y79" s="43">
        <v>1112</v>
      </c>
      <c r="Z79" s="43"/>
      <c r="AA79" s="43"/>
      <c r="AB79" s="42">
        <v>458</v>
      </c>
      <c r="AC79" s="42">
        <v>4580</v>
      </c>
      <c r="AD79" s="44">
        <v>0</v>
      </c>
      <c r="AE79" s="44">
        <v>0</v>
      </c>
      <c r="AF79" s="36">
        <f t="shared" si="30"/>
        <v>1.0177777777777777</v>
      </c>
      <c r="AG79" s="36">
        <f t="shared" si="30"/>
        <v>1.0177777777777777</v>
      </c>
      <c r="AH79" s="45">
        <v>98</v>
      </c>
      <c r="AI79" s="45">
        <v>471</v>
      </c>
      <c r="AJ79" s="22">
        <v>74</v>
      </c>
      <c r="AK79" s="22">
        <v>52</v>
      </c>
      <c r="AL79" s="22">
        <v>66</v>
      </c>
      <c r="AM79" s="22">
        <v>23</v>
      </c>
      <c r="AN79" s="22">
        <v>121</v>
      </c>
      <c r="AO79" s="22">
        <v>66</v>
      </c>
      <c r="AP79" s="22">
        <v>55</v>
      </c>
    </row>
    <row r="80" spans="1:42" x14ac:dyDescent="0.35">
      <c r="A80" s="41" t="s">
        <v>105</v>
      </c>
      <c r="B80" s="42">
        <v>1831</v>
      </c>
      <c r="C80" s="42">
        <v>18310</v>
      </c>
      <c r="D80" s="43"/>
      <c r="E80" s="43"/>
      <c r="F80" s="43">
        <v>23</v>
      </c>
      <c r="G80" s="43">
        <v>258</v>
      </c>
      <c r="H80" s="43">
        <v>2</v>
      </c>
      <c r="I80" s="43">
        <v>20</v>
      </c>
      <c r="J80" s="43">
        <v>27</v>
      </c>
      <c r="K80" s="43">
        <v>291</v>
      </c>
      <c r="L80" s="43">
        <v>37</v>
      </c>
      <c r="M80" s="43">
        <v>396</v>
      </c>
      <c r="N80" s="43"/>
      <c r="O80" s="43"/>
      <c r="P80" s="43">
        <v>18</v>
      </c>
      <c r="Q80" s="43">
        <v>195</v>
      </c>
      <c r="R80" s="43">
        <v>10</v>
      </c>
      <c r="S80" s="43">
        <v>113</v>
      </c>
      <c r="T80" s="43">
        <v>34</v>
      </c>
      <c r="U80" s="43">
        <v>388</v>
      </c>
      <c r="V80" s="43">
        <v>20</v>
      </c>
      <c r="W80" s="43">
        <v>128</v>
      </c>
      <c r="X80" s="43">
        <v>11</v>
      </c>
      <c r="Y80" s="43">
        <v>115</v>
      </c>
      <c r="Z80" s="43"/>
      <c r="AA80" s="43"/>
      <c r="AB80" s="42">
        <v>1828</v>
      </c>
      <c r="AC80" s="42">
        <v>18280</v>
      </c>
      <c r="AD80" s="44">
        <v>0</v>
      </c>
      <c r="AE80" s="44">
        <v>0</v>
      </c>
      <c r="AF80" s="36">
        <f t="shared" si="30"/>
        <v>0.9983615510649918</v>
      </c>
      <c r="AG80" s="36">
        <f t="shared" si="30"/>
        <v>0.9983615510649918</v>
      </c>
      <c r="AH80" s="45">
        <v>870</v>
      </c>
      <c r="AI80" s="45">
        <v>974</v>
      </c>
      <c r="AJ80" s="22">
        <v>18</v>
      </c>
      <c r="AK80" s="22">
        <v>21</v>
      </c>
      <c r="AL80" s="22">
        <v>135</v>
      </c>
      <c r="AM80" s="22">
        <v>222</v>
      </c>
      <c r="AN80" s="22">
        <v>154</v>
      </c>
      <c r="AO80" s="22">
        <v>23</v>
      </c>
      <c r="AP80" s="22">
        <v>56</v>
      </c>
    </row>
    <row r="81" spans="1:42" x14ac:dyDescent="0.35">
      <c r="A81" s="41" t="s">
        <v>106</v>
      </c>
      <c r="B81" s="42">
        <v>399</v>
      </c>
      <c r="C81" s="42">
        <v>3990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2">
        <v>389</v>
      </c>
      <c r="AC81" s="42">
        <v>3890</v>
      </c>
      <c r="AD81" s="44">
        <v>0</v>
      </c>
      <c r="AE81" s="44">
        <v>0</v>
      </c>
      <c r="AF81" s="36">
        <f t="shared" si="30"/>
        <v>0.97493734335839599</v>
      </c>
      <c r="AG81" s="36">
        <f t="shared" si="30"/>
        <v>0.97493734335839599</v>
      </c>
      <c r="AH81" s="45">
        <v>248</v>
      </c>
      <c r="AI81" s="45">
        <v>115</v>
      </c>
      <c r="AJ81" s="22">
        <v>12</v>
      </c>
      <c r="AK81" s="22">
        <v>12</v>
      </c>
      <c r="AL81" s="22">
        <v>19</v>
      </c>
      <c r="AM81" s="22">
        <v>11</v>
      </c>
      <c r="AN81" s="22">
        <v>26</v>
      </c>
      <c r="AO81" s="22">
        <v>64</v>
      </c>
      <c r="AP81" s="22">
        <v>65</v>
      </c>
    </row>
    <row r="82" spans="1:42" x14ac:dyDescent="0.35">
      <c r="A82" s="37" t="s">
        <v>107</v>
      </c>
      <c r="B82" s="38">
        <f>SUM(B83:B87)</f>
        <v>4502</v>
      </c>
      <c r="C82" s="38">
        <f t="shared" ref="C82:AC82" si="35">SUM(C83:C87)</f>
        <v>45020</v>
      </c>
      <c r="D82" s="38">
        <f t="shared" si="35"/>
        <v>41</v>
      </c>
      <c r="E82" s="38">
        <f t="shared" si="35"/>
        <v>492</v>
      </c>
      <c r="F82" s="38">
        <f t="shared" si="35"/>
        <v>49</v>
      </c>
      <c r="G82" s="38">
        <f t="shared" si="35"/>
        <v>588</v>
      </c>
      <c r="H82" s="38">
        <f t="shared" si="35"/>
        <v>71</v>
      </c>
      <c r="I82" s="38">
        <f t="shared" si="35"/>
        <v>882</v>
      </c>
      <c r="J82" s="38">
        <f t="shared" si="35"/>
        <v>62</v>
      </c>
      <c r="K82" s="38">
        <f t="shared" si="35"/>
        <v>744</v>
      </c>
      <c r="L82" s="38">
        <f t="shared" si="35"/>
        <v>210</v>
      </c>
      <c r="M82" s="38">
        <f t="shared" si="35"/>
        <v>2100</v>
      </c>
      <c r="N82" s="38">
        <f t="shared" si="35"/>
        <v>9</v>
      </c>
      <c r="O82" s="38">
        <f t="shared" si="35"/>
        <v>108</v>
      </c>
      <c r="P82" s="38">
        <f t="shared" si="35"/>
        <v>63</v>
      </c>
      <c r="Q82" s="38">
        <f t="shared" si="35"/>
        <v>756</v>
      </c>
      <c r="R82" s="38">
        <f t="shared" si="35"/>
        <v>338</v>
      </c>
      <c r="S82" s="38">
        <f t="shared" si="35"/>
        <v>3554</v>
      </c>
      <c r="T82" s="38">
        <f t="shared" si="35"/>
        <v>248</v>
      </c>
      <c r="U82" s="38">
        <f t="shared" si="35"/>
        <v>2976</v>
      </c>
      <c r="V82" s="38">
        <f t="shared" si="35"/>
        <v>176</v>
      </c>
      <c r="W82" s="38">
        <f t="shared" si="35"/>
        <v>2112</v>
      </c>
      <c r="X82" s="38">
        <f t="shared" si="35"/>
        <v>790</v>
      </c>
      <c r="Y82" s="38">
        <f t="shared" si="35"/>
        <v>8900</v>
      </c>
      <c r="Z82" s="38">
        <f t="shared" si="35"/>
        <v>268</v>
      </c>
      <c r="AA82" s="38">
        <f t="shared" si="35"/>
        <v>2690</v>
      </c>
      <c r="AB82" s="38">
        <f>SUM(AB83:AB87)</f>
        <v>4457</v>
      </c>
      <c r="AC82" s="38">
        <f t="shared" si="35"/>
        <v>44570</v>
      </c>
      <c r="AD82" s="39">
        <v>0</v>
      </c>
      <c r="AE82" s="39">
        <v>0</v>
      </c>
      <c r="AF82" s="25">
        <f t="shared" si="30"/>
        <v>0.99000444247001329</v>
      </c>
      <c r="AG82" s="25">
        <f t="shared" si="30"/>
        <v>0.99000444247001329</v>
      </c>
      <c r="AH82" s="38">
        <f t="shared" ref="AH82:AI82" si="36">SUM(AH83:AH87)</f>
        <v>1254</v>
      </c>
      <c r="AI82" s="38">
        <f t="shared" si="36"/>
        <v>3595</v>
      </c>
      <c r="AJ82" s="38">
        <f>SUM(AJ83:AJ87)</f>
        <v>492</v>
      </c>
      <c r="AK82" s="38">
        <f t="shared" ref="AK82:AP82" si="37">SUM(AK83:AK87)</f>
        <v>340</v>
      </c>
      <c r="AL82" s="38">
        <f t="shared" si="37"/>
        <v>238</v>
      </c>
      <c r="AM82" s="38">
        <f t="shared" si="37"/>
        <v>157</v>
      </c>
      <c r="AN82" s="38">
        <f t="shared" si="37"/>
        <v>83</v>
      </c>
      <c r="AO82" s="38">
        <f t="shared" si="37"/>
        <v>171</v>
      </c>
      <c r="AP82" s="38">
        <f t="shared" si="37"/>
        <v>345</v>
      </c>
    </row>
    <row r="83" spans="1:42" x14ac:dyDescent="0.35">
      <c r="A83" s="41" t="s">
        <v>108</v>
      </c>
      <c r="B83" s="42">
        <v>970</v>
      </c>
      <c r="C83" s="42">
        <v>9700</v>
      </c>
      <c r="D83" s="43">
        <v>41</v>
      </c>
      <c r="E83" s="43">
        <v>492</v>
      </c>
      <c r="F83" s="43">
        <v>49</v>
      </c>
      <c r="G83" s="43">
        <v>588</v>
      </c>
      <c r="H83" s="43">
        <v>71</v>
      </c>
      <c r="I83" s="43">
        <v>882</v>
      </c>
      <c r="J83" s="43">
        <v>52</v>
      </c>
      <c r="K83" s="43">
        <v>624</v>
      </c>
      <c r="L83" s="43">
        <v>210</v>
      </c>
      <c r="M83" s="43">
        <v>2100</v>
      </c>
      <c r="N83" s="43">
        <v>9</v>
      </c>
      <c r="O83" s="43">
        <v>108</v>
      </c>
      <c r="P83" s="43">
        <v>63</v>
      </c>
      <c r="Q83" s="43">
        <v>756</v>
      </c>
      <c r="R83" s="43">
        <v>255</v>
      </c>
      <c r="S83" s="43">
        <v>2558</v>
      </c>
      <c r="T83" s="43">
        <v>9</v>
      </c>
      <c r="U83" s="43">
        <v>108</v>
      </c>
      <c r="V83" s="43">
        <v>28</v>
      </c>
      <c r="W83" s="43">
        <v>336</v>
      </c>
      <c r="X83" s="43">
        <v>290</v>
      </c>
      <c r="Y83" s="43">
        <v>2900</v>
      </c>
      <c r="Z83" s="43">
        <v>268</v>
      </c>
      <c r="AA83" s="43">
        <v>2690</v>
      </c>
      <c r="AB83" s="42">
        <v>963</v>
      </c>
      <c r="AC83" s="42">
        <v>9630</v>
      </c>
      <c r="AD83" s="44">
        <v>0</v>
      </c>
      <c r="AE83" s="44">
        <v>0</v>
      </c>
      <c r="AF83" s="36">
        <f t="shared" si="30"/>
        <v>0.9927835051546392</v>
      </c>
      <c r="AG83" s="36">
        <f t="shared" si="30"/>
        <v>0.9927835051546392</v>
      </c>
      <c r="AH83" s="45">
        <v>430</v>
      </c>
      <c r="AI83" s="45">
        <v>792</v>
      </c>
      <c r="AJ83" s="22">
        <v>84</v>
      </c>
      <c r="AK83" s="22">
        <v>85</v>
      </c>
      <c r="AL83" s="22">
        <v>2</v>
      </c>
      <c r="AM83" s="22">
        <v>26</v>
      </c>
      <c r="AN83" s="22">
        <v>27</v>
      </c>
      <c r="AO83" s="22">
        <v>30</v>
      </c>
      <c r="AP83" s="22">
        <v>25</v>
      </c>
    </row>
    <row r="84" spans="1:42" x14ac:dyDescent="0.35">
      <c r="A84" s="41" t="s">
        <v>109</v>
      </c>
      <c r="B84" s="42">
        <v>1459</v>
      </c>
      <c r="C84" s="42">
        <v>14590</v>
      </c>
      <c r="D84" s="43"/>
      <c r="E84" s="43"/>
      <c r="F84" s="43"/>
      <c r="G84" s="43"/>
      <c r="H84" s="43"/>
      <c r="I84" s="43"/>
      <c r="J84" s="43">
        <v>10</v>
      </c>
      <c r="K84" s="43">
        <v>120</v>
      </c>
      <c r="L84" s="43"/>
      <c r="M84" s="43"/>
      <c r="N84" s="43"/>
      <c r="O84" s="43"/>
      <c r="P84" s="43"/>
      <c r="Q84" s="43"/>
      <c r="R84" s="43">
        <v>83</v>
      </c>
      <c r="S84" s="43">
        <v>996</v>
      </c>
      <c r="T84" s="43">
        <v>239</v>
      </c>
      <c r="U84" s="43">
        <v>2868</v>
      </c>
      <c r="V84" s="43">
        <v>148</v>
      </c>
      <c r="W84" s="43">
        <v>1776</v>
      </c>
      <c r="X84" s="43">
        <v>500</v>
      </c>
      <c r="Y84" s="43">
        <v>6000</v>
      </c>
      <c r="Z84" s="43"/>
      <c r="AA84" s="43"/>
      <c r="AB84" s="42">
        <v>1449</v>
      </c>
      <c r="AC84" s="42">
        <v>14490</v>
      </c>
      <c r="AD84" s="44">
        <v>0</v>
      </c>
      <c r="AE84" s="44">
        <v>0</v>
      </c>
      <c r="AF84" s="36">
        <f t="shared" si="30"/>
        <v>0.99314599040438656</v>
      </c>
      <c r="AG84" s="36">
        <f t="shared" si="30"/>
        <v>0.99314599040438656</v>
      </c>
      <c r="AH84" s="45">
        <v>56</v>
      </c>
      <c r="AI84" s="45">
        <v>1598</v>
      </c>
      <c r="AJ84" s="22">
        <v>337</v>
      </c>
      <c r="AK84" s="22">
        <v>12</v>
      </c>
      <c r="AL84" s="22">
        <v>56</v>
      </c>
      <c r="AM84" s="22">
        <v>12</v>
      </c>
      <c r="AN84" s="22">
        <v>3</v>
      </c>
      <c r="AO84" s="22">
        <v>26</v>
      </c>
      <c r="AP84" s="22">
        <v>102</v>
      </c>
    </row>
    <row r="85" spans="1:42" x14ac:dyDescent="0.35">
      <c r="A85" s="41" t="s">
        <v>110</v>
      </c>
      <c r="B85" s="42">
        <v>673</v>
      </c>
      <c r="C85" s="42">
        <v>6730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2">
        <v>645</v>
      </c>
      <c r="AC85" s="42">
        <v>6450</v>
      </c>
      <c r="AD85" s="44">
        <v>0</v>
      </c>
      <c r="AE85" s="44">
        <v>0</v>
      </c>
      <c r="AF85" s="36">
        <f t="shared" si="30"/>
        <v>0.95839524517087671</v>
      </c>
      <c r="AG85" s="36">
        <f t="shared" si="30"/>
        <v>0.95839524517087671</v>
      </c>
      <c r="AH85" s="45">
        <v>426</v>
      </c>
      <c r="AI85" s="45">
        <v>281</v>
      </c>
      <c r="AJ85" s="22">
        <v>28</v>
      </c>
      <c r="AK85" s="22">
        <v>86</v>
      </c>
      <c r="AL85" s="22">
        <v>74</v>
      </c>
      <c r="AM85" s="22">
        <v>81</v>
      </c>
      <c r="AN85" s="22">
        <v>10</v>
      </c>
      <c r="AO85" s="22">
        <v>23</v>
      </c>
      <c r="AP85" s="22">
        <v>111</v>
      </c>
    </row>
    <row r="86" spans="1:42" x14ac:dyDescent="0.35">
      <c r="A86" s="41" t="s">
        <v>111</v>
      </c>
      <c r="B86" s="42">
        <v>900</v>
      </c>
      <c r="C86" s="42">
        <v>9000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6">
        <v>900</v>
      </c>
      <c r="AC86" s="42">
        <v>9000</v>
      </c>
      <c r="AD86" s="44">
        <v>0</v>
      </c>
      <c r="AE86" s="44">
        <v>0</v>
      </c>
      <c r="AF86" s="36">
        <f t="shared" si="30"/>
        <v>1</v>
      </c>
      <c r="AG86" s="36">
        <f t="shared" si="30"/>
        <v>1</v>
      </c>
      <c r="AH86" s="48">
        <v>274</v>
      </c>
      <c r="AI86" s="48">
        <v>571</v>
      </c>
      <c r="AJ86" s="22">
        <v>22</v>
      </c>
      <c r="AK86" s="22">
        <v>72</v>
      </c>
      <c r="AL86" s="22">
        <v>77</v>
      </c>
      <c r="AM86" s="22">
        <v>14</v>
      </c>
      <c r="AN86" s="22">
        <v>15</v>
      </c>
      <c r="AO86" s="22">
        <v>78</v>
      </c>
      <c r="AP86" s="22">
        <v>85</v>
      </c>
    </row>
    <row r="87" spans="1:42" x14ac:dyDescent="0.35">
      <c r="A87" s="41" t="s">
        <v>112</v>
      </c>
      <c r="B87" s="42">
        <v>500</v>
      </c>
      <c r="C87" s="42">
        <v>5000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6">
        <v>500</v>
      </c>
      <c r="AC87" s="42">
        <v>5000</v>
      </c>
      <c r="AD87" s="44">
        <v>0</v>
      </c>
      <c r="AE87" s="44">
        <v>0</v>
      </c>
      <c r="AF87" s="36">
        <f t="shared" si="30"/>
        <v>1</v>
      </c>
      <c r="AG87" s="36">
        <f t="shared" si="30"/>
        <v>1</v>
      </c>
      <c r="AH87" s="48">
        <v>68</v>
      </c>
      <c r="AI87" s="48">
        <v>353</v>
      </c>
      <c r="AJ87" s="22">
        <v>21</v>
      </c>
      <c r="AK87" s="22">
        <v>85</v>
      </c>
      <c r="AL87" s="22">
        <v>29</v>
      </c>
      <c r="AM87" s="22">
        <v>24</v>
      </c>
      <c r="AN87" s="22">
        <v>28</v>
      </c>
      <c r="AO87" s="22">
        <v>14</v>
      </c>
      <c r="AP87" s="22">
        <v>22</v>
      </c>
    </row>
    <row r="88" spans="1:42" x14ac:dyDescent="0.35">
      <c r="A88" s="37" t="s">
        <v>113</v>
      </c>
      <c r="B88" s="38">
        <f>SUM(B89:B91)</f>
        <v>11509</v>
      </c>
      <c r="C88" s="38">
        <f>SUM(C89:C91)</f>
        <v>115090</v>
      </c>
      <c r="D88" s="38">
        <f t="shared" ref="D88:AC88" si="38">SUM(D89:D91)</f>
        <v>167</v>
      </c>
      <c r="E88" s="38">
        <f t="shared" si="38"/>
        <v>1670</v>
      </c>
      <c r="F88" s="38">
        <f t="shared" si="38"/>
        <v>179</v>
      </c>
      <c r="G88" s="38">
        <f t="shared" si="38"/>
        <v>1790</v>
      </c>
      <c r="H88" s="38">
        <f t="shared" si="38"/>
        <v>408</v>
      </c>
      <c r="I88" s="38">
        <f t="shared" si="38"/>
        <v>4080</v>
      </c>
      <c r="J88" s="38">
        <f t="shared" si="38"/>
        <v>309</v>
      </c>
      <c r="K88" s="38">
        <f t="shared" si="38"/>
        <v>3090</v>
      </c>
      <c r="L88" s="38">
        <f t="shared" si="38"/>
        <v>320</v>
      </c>
      <c r="M88" s="38">
        <f t="shared" si="38"/>
        <v>3200</v>
      </c>
      <c r="N88" s="38">
        <f t="shared" si="38"/>
        <v>595</v>
      </c>
      <c r="O88" s="38">
        <f t="shared" si="38"/>
        <v>5950</v>
      </c>
      <c r="P88" s="38">
        <f t="shared" si="38"/>
        <v>293</v>
      </c>
      <c r="Q88" s="38">
        <f t="shared" si="38"/>
        <v>3140</v>
      </c>
      <c r="R88" s="38">
        <f t="shared" si="38"/>
        <v>252</v>
      </c>
      <c r="S88" s="38">
        <f t="shared" si="38"/>
        <v>2500</v>
      </c>
      <c r="T88" s="38">
        <f t="shared" si="38"/>
        <v>234</v>
      </c>
      <c r="U88" s="38">
        <f t="shared" si="38"/>
        <v>2320</v>
      </c>
      <c r="V88" s="38">
        <f t="shared" si="38"/>
        <v>0</v>
      </c>
      <c r="W88" s="38">
        <f t="shared" si="38"/>
        <v>0</v>
      </c>
      <c r="X88" s="38">
        <f t="shared" si="38"/>
        <v>0</v>
      </c>
      <c r="Y88" s="38">
        <f t="shared" si="38"/>
        <v>0</v>
      </c>
      <c r="Z88" s="38">
        <f t="shared" si="38"/>
        <v>0</v>
      </c>
      <c r="AA88" s="38">
        <f t="shared" si="38"/>
        <v>0</v>
      </c>
      <c r="AB88" s="38">
        <f t="shared" si="38"/>
        <v>11319</v>
      </c>
      <c r="AC88" s="38">
        <f t="shared" si="38"/>
        <v>113190</v>
      </c>
      <c r="AD88" s="60">
        <v>0</v>
      </c>
      <c r="AE88" s="60">
        <v>0</v>
      </c>
      <c r="AF88" s="25">
        <f t="shared" si="30"/>
        <v>0.9834911808150143</v>
      </c>
      <c r="AG88" s="25">
        <f t="shared" si="30"/>
        <v>0.9834911808150143</v>
      </c>
      <c r="AH88" s="38">
        <f>SUM(AH89:AH91)</f>
        <v>745</v>
      </c>
      <c r="AI88" s="38">
        <f t="shared" ref="AI88:AP88" si="39">SUM(AI89:AI91)</f>
        <v>9888</v>
      </c>
      <c r="AJ88" s="38">
        <f t="shared" si="39"/>
        <v>630</v>
      </c>
      <c r="AK88" s="38">
        <f t="shared" si="39"/>
        <v>430</v>
      </c>
      <c r="AL88" s="38">
        <f t="shared" si="39"/>
        <v>377</v>
      </c>
      <c r="AM88" s="38">
        <f t="shared" si="39"/>
        <v>351</v>
      </c>
      <c r="AN88" s="38">
        <f t="shared" si="39"/>
        <v>295</v>
      </c>
      <c r="AO88" s="38">
        <f t="shared" si="39"/>
        <v>456</v>
      </c>
      <c r="AP88" s="38">
        <f t="shared" si="39"/>
        <v>301</v>
      </c>
    </row>
    <row r="89" spans="1:42" x14ac:dyDescent="0.35">
      <c r="A89" s="80" t="s">
        <v>114</v>
      </c>
      <c r="B89" s="74">
        <v>2748</v>
      </c>
      <c r="C89" s="74">
        <v>27480</v>
      </c>
      <c r="D89" s="75">
        <v>167</v>
      </c>
      <c r="E89" s="75">
        <v>1670</v>
      </c>
      <c r="F89" s="75">
        <v>179</v>
      </c>
      <c r="G89" s="75">
        <v>1790</v>
      </c>
      <c r="H89" s="75">
        <v>408</v>
      </c>
      <c r="I89" s="75">
        <v>4080</v>
      </c>
      <c r="J89" s="75">
        <v>309</v>
      </c>
      <c r="K89" s="75">
        <v>3090</v>
      </c>
      <c r="L89" s="75">
        <v>320</v>
      </c>
      <c r="M89" s="75">
        <v>3200</v>
      </c>
      <c r="N89" s="75">
        <v>595</v>
      </c>
      <c r="O89" s="75">
        <v>5950</v>
      </c>
      <c r="P89" s="75">
        <v>233</v>
      </c>
      <c r="Q89" s="75">
        <v>2540</v>
      </c>
      <c r="R89" s="75">
        <v>129</v>
      </c>
      <c r="S89" s="75">
        <v>1290</v>
      </c>
      <c r="T89" s="75">
        <v>151</v>
      </c>
      <c r="U89" s="75">
        <v>1510</v>
      </c>
      <c r="V89" s="75"/>
      <c r="W89" s="75"/>
      <c r="X89" s="75"/>
      <c r="Y89" s="75"/>
      <c r="Z89" s="75"/>
      <c r="AA89" s="75"/>
      <c r="AB89" s="82">
        <v>2669</v>
      </c>
      <c r="AC89" s="82">
        <v>26690</v>
      </c>
      <c r="AD89" s="76">
        <v>0</v>
      </c>
      <c r="AE89" s="76">
        <v>0</v>
      </c>
      <c r="AF89" s="77">
        <f t="shared" si="30"/>
        <v>0.97125181950509465</v>
      </c>
      <c r="AG89" s="77">
        <f t="shared" si="30"/>
        <v>0.97125181950509465</v>
      </c>
      <c r="AH89" s="82">
        <v>628</v>
      </c>
      <c r="AI89" s="82">
        <v>2096</v>
      </c>
      <c r="AJ89" s="79">
        <v>285</v>
      </c>
      <c r="AK89" s="79">
        <v>55</v>
      </c>
      <c r="AL89" s="79">
        <v>47</v>
      </c>
      <c r="AM89" s="79">
        <v>98</v>
      </c>
      <c r="AN89" s="79">
        <v>93</v>
      </c>
      <c r="AO89" s="79">
        <v>99</v>
      </c>
      <c r="AP89" s="79">
        <v>156</v>
      </c>
    </row>
    <row r="90" spans="1:42" x14ac:dyDescent="0.35">
      <c r="A90" s="80" t="s">
        <v>115</v>
      </c>
      <c r="B90" s="74">
        <v>7505</v>
      </c>
      <c r="C90" s="74">
        <v>75050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>
        <v>60</v>
      </c>
      <c r="Q90" s="75">
        <v>600</v>
      </c>
      <c r="R90" s="75">
        <v>20</v>
      </c>
      <c r="S90" s="75">
        <v>200</v>
      </c>
      <c r="T90" s="75">
        <v>83</v>
      </c>
      <c r="U90" s="75">
        <v>810</v>
      </c>
      <c r="V90" s="75"/>
      <c r="W90" s="75"/>
      <c r="X90" s="75"/>
      <c r="Y90" s="75"/>
      <c r="Z90" s="75"/>
      <c r="AA90" s="75"/>
      <c r="AB90" s="82">
        <v>7418</v>
      </c>
      <c r="AC90" s="82">
        <v>74180</v>
      </c>
      <c r="AD90" s="76">
        <v>0</v>
      </c>
      <c r="AE90" s="76">
        <v>0</v>
      </c>
      <c r="AF90" s="77">
        <f t="shared" si="30"/>
        <v>0.98840772818121247</v>
      </c>
      <c r="AG90" s="77">
        <f t="shared" si="30"/>
        <v>0.98840772818121247</v>
      </c>
      <c r="AH90" s="82">
        <v>89</v>
      </c>
      <c r="AI90" s="82">
        <v>6800</v>
      </c>
      <c r="AJ90" s="79">
        <v>222</v>
      </c>
      <c r="AK90" s="79">
        <v>152</v>
      </c>
      <c r="AL90" s="79">
        <v>85</v>
      </c>
      <c r="AM90" s="79">
        <v>125</v>
      </c>
      <c r="AN90" s="79">
        <v>89</v>
      </c>
      <c r="AO90" s="79">
        <v>154</v>
      </c>
      <c r="AP90" s="79">
        <v>56</v>
      </c>
    </row>
    <row r="91" spans="1:42" x14ac:dyDescent="0.35">
      <c r="A91" s="41" t="s">
        <v>116</v>
      </c>
      <c r="B91" s="42">
        <v>1256</v>
      </c>
      <c r="C91" s="42">
        <v>12560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103</v>
      </c>
      <c r="S91" s="43">
        <v>1010</v>
      </c>
      <c r="T91" s="43"/>
      <c r="U91" s="43"/>
      <c r="V91" s="43"/>
      <c r="W91" s="43"/>
      <c r="X91" s="43"/>
      <c r="Y91" s="43"/>
      <c r="Z91" s="43"/>
      <c r="AA91" s="43"/>
      <c r="AB91" s="72">
        <v>1232</v>
      </c>
      <c r="AC91" s="72">
        <v>12320</v>
      </c>
      <c r="AD91" s="44">
        <v>0</v>
      </c>
      <c r="AE91" s="44">
        <v>0</v>
      </c>
      <c r="AF91" s="36">
        <f t="shared" si="30"/>
        <v>0.98089171974522293</v>
      </c>
      <c r="AG91" s="36">
        <f t="shared" si="30"/>
        <v>0.98089171974522293</v>
      </c>
      <c r="AH91" s="72">
        <v>28</v>
      </c>
      <c r="AI91" s="72">
        <v>992</v>
      </c>
      <c r="AJ91" s="22">
        <v>123</v>
      </c>
      <c r="AK91" s="22">
        <v>223</v>
      </c>
      <c r="AL91" s="22">
        <v>245</v>
      </c>
      <c r="AM91" s="22">
        <v>128</v>
      </c>
      <c r="AN91" s="22">
        <v>113</v>
      </c>
      <c r="AO91" s="22">
        <v>203</v>
      </c>
      <c r="AP91" s="22">
        <v>89</v>
      </c>
    </row>
    <row r="92" spans="1:42" x14ac:dyDescent="0.35">
      <c r="A92" s="37" t="s">
        <v>117</v>
      </c>
      <c r="B92" s="38">
        <f>SUM(B93:B96)</f>
        <v>1251</v>
      </c>
      <c r="C92" s="38">
        <f>SUM(C93:C96)</f>
        <v>12510</v>
      </c>
      <c r="D92" s="38">
        <f t="shared" ref="D92:AC92" si="40">SUM(D93:D96)</f>
        <v>121</v>
      </c>
      <c r="E92" s="38">
        <f t="shared" si="40"/>
        <v>1130</v>
      </c>
      <c r="F92" s="38">
        <f t="shared" si="40"/>
        <v>0</v>
      </c>
      <c r="G92" s="38">
        <f t="shared" si="40"/>
        <v>0</v>
      </c>
      <c r="H92" s="38">
        <f t="shared" si="40"/>
        <v>110</v>
      </c>
      <c r="I92" s="38">
        <f t="shared" si="40"/>
        <v>1100</v>
      </c>
      <c r="J92" s="38">
        <f t="shared" si="40"/>
        <v>0</v>
      </c>
      <c r="K92" s="38">
        <f t="shared" si="40"/>
        <v>0</v>
      </c>
      <c r="L92" s="38">
        <f t="shared" si="40"/>
        <v>124</v>
      </c>
      <c r="M92" s="38">
        <f t="shared" si="40"/>
        <v>1240</v>
      </c>
      <c r="N92" s="38">
        <f t="shared" si="40"/>
        <v>71</v>
      </c>
      <c r="O92" s="38">
        <f t="shared" si="40"/>
        <v>710</v>
      </c>
      <c r="P92" s="38">
        <f t="shared" si="40"/>
        <v>101</v>
      </c>
      <c r="Q92" s="38">
        <f t="shared" si="40"/>
        <v>800</v>
      </c>
      <c r="R92" s="38">
        <f t="shared" si="40"/>
        <v>135</v>
      </c>
      <c r="S92" s="38">
        <f t="shared" si="40"/>
        <v>1270</v>
      </c>
      <c r="T92" s="38">
        <f t="shared" si="40"/>
        <v>91</v>
      </c>
      <c r="U92" s="38">
        <f t="shared" si="40"/>
        <v>910</v>
      </c>
      <c r="V92" s="38">
        <f t="shared" si="40"/>
        <v>0</v>
      </c>
      <c r="W92" s="38">
        <f t="shared" si="40"/>
        <v>0</v>
      </c>
      <c r="X92" s="38">
        <f t="shared" si="40"/>
        <v>0</v>
      </c>
      <c r="Y92" s="38">
        <f t="shared" si="40"/>
        <v>0</v>
      </c>
      <c r="Z92" s="38">
        <f t="shared" si="40"/>
        <v>399</v>
      </c>
      <c r="AA92" s="38">
        <f t="shared" si="40"/>
        <v>3990</v>
      </c>
      <c r="AB92" s="61">
        <f t="shared" si="40"/>
        <v>1339</v>
      </c>
      <c r="AC92" s="38">
        <f t="shared" si="40"/>
        <v>13390</v>
      </c>
      <c r="AD92" s="39">
        <v>0</v>
      </c>
      <c r="AE92" s="39">
        <v>0</v>
      </c>
      <c r="AF92" s="25">
        <f t="shared" si="30"/>
        <v>1.0703437250199841</v>
      </c>
      <c r="AG92" s="25">
        <f t="shared" si="30"/>
        <v>1.0703437250199841</v>
      </c>
      <c r="AH92" s="38">
        <f t="shared" ref="AH92:AP92" si="41">SUM(AH93:AH96)</f>
        <v>1095</v>
      </c>
      <c r="AI92" s="38">
        <f t="shared" si="41"/>
        <v>460</v>
      </c>
      <c r="AJ92" s="38">
        <f t="shared" si="41"/>
        <v>247</v>
      </c>
      <c r="AK92" s="38">
        <f t="shared" si="41"/>
        <v>109</v>
      </c>
      <c r="AL92" s="38">
        <f t="shared" si="41"/>
        <v>204</v>
      </c>
      <c r="AM92" s="38">
        <f t="shared" si="41"/>
        <v>79</v>
      </c>
      <c r="AN92" s="38">
        <f t="shared" si="41"/>
        <v>131</v>
      </c>
      <c r="AO92" s="38">
        <f t="shared" si="41"/>
        <v>120</v>
      </c>
      <c r="AP92" s="38">
        <f t="shared" si="41"/>
        <v>103</v>
      </c>
    </row>
    <row r="93" spans="1:42" x14ac:dyDescent="0.35">
      <c r="A93" s="41" t="s">
        <v>118</v>
      </c>
      <c r="B93" s="42">
        <v>633</v>
      </c>
      <c r="C93" s="42">
        <v>6330</v>
      </c>
      <c r="D93" s="43">
        <v>121</v>
      </c>
      <c r="E93" s="43">
        <v>1130</v>
      </c>
      <c r="F93" s="43"/>
      <c r="G93" s="43"/>
      <c r="H93" s="43">
        <v>110</v>
      </c>
      <c r="I93" s="43">
        <v>1100</v>
      </c>
      <c r="J93" s="43"/>
      <c r="K93" s="43"/>
      <c r="L93" s="43">
        <v>124</v>
      </c>
      <c r="M93" s="43">
        <v>1240</v>
      </c>
      <c r="N93" s="43"/>
      <c r="O93" s="43"/>
      <c r="P93" s="43">
        <v>101</v>
      </c>
      <c r="Q93" s="43">
        <v>800</v>
      </c>
      <c r="R93" s="43">
        <v>112</v>
      </c>
      <c r="S93" s="43">
        <v>1120</v>
      </c>
      <c r="T93" s="43">
        <v>66</v>
      </c>
      <c r="U93" s="43">
        <v>660</v>
      </c>
      <c r="V93" s="43"/>
      <c r="W93" s="43"/>
      <c r="X93" s="43"/>
      <c r="Y93" s="43"/>
      <c r="Z93" s="43"/>
      <c r="AA93" s="43"/>
      <c r="AB93" s="42">
        <v>702</v>
      </c>
      <c r="AC93" s="42">
        <v>7020</v>
      </c>
      <c r="AD93" s="44">
        <v>0</v>
      </c>
      <c r="AE93" s="44">
        <v>0</v>
      </c>
      <c r="AF93" s="36">
        <f t="shared" si="30"/>
        <v>1.1090047393364928</v>
      </c>
      <c r="AG93" s="36">
        <f t="shared" si="30"/>
        <v>1.1090047393364928</v>
      </c>
      <c r="AH93" s="45">
        <v>706</v>
      </c>
      <c r="AI93" s="45">
        <v>79</v>
      </c>
      <c r="AJ93" s="22">
        <v>98</v>
      </c>
      <c r="AK93" s="22">
        <v>23</v>
      </c>
      <c r="AL93" s="22">
        <v>51</v>
      </c>
      <c r="AM93" s="22">
        <v>40</v>
      </c>
      <c r="AN93" s="22">
        <v>13</v>
      </c>
      <c r="AO93" s="22">
        <v>84</v>
      </c>
      <c r="AP93" s="22">
        <v>25</v>
      </c>
    </row>
    <row r="94" spans="1:42" x14ac:dyDescent="0.35">
      <c r="A94" s="41" t="s">
        <v>119</v>
      </c>
      <c r="B94" s="42">
        <v>47</v>
      </c>
      <c r="C94" s="42">
        <v>470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>
        <v>23</v>
      </c>
      <c r="S94" s="43">
        <v>150</v>
      </c>
      <c r="T94" s="43">
        <v>25</v>
      </c>
      <c r="U94" s="43">
        <v>250</v>
      </c>
      <c r="V94" s="43"/>
      <c r="W94" s="43"/>
      <c r="X94" s="43"/>
      <c r="Y94" s="43"/>
      <c r="Z94" s="43"/>
      <c r="AA94" s="43"/>
      <c r="AB94" s="42">
        <v>53</v>
      </c>
      <c r="AC94" s="42">
        <v>530</v>
      </c>
      <c r="AD94" s="44">
        <v>0</v>
      </c>
      <c r="AE94" s="44">
        <v>0</v>
      </c>
      <c r="AF94" s="36">
        <f t="shared" si="30"/>
        <v>1.1276595744680851</v>
      </c>
      <c r="AG94" s="36">
        <f t="shared" si="30"/>
        <v>1.1276595744680851</v>
      </c>
      <c r="AH94" s="45">
        <v>32</v>
      </c>
      <c r="AI94" s="45">
        <v>27</v>
      </c>
      <c r="AJ94" s="22">
        <v>65</v>
      </c>
      <c r="AK94" s="22">
        <v>11</v>
      </c>
      <c r="AL94" s="22">
        <v>21</v>
      </c>
      <c r="AM94" s="22">
        <v>10</v>
      </c>
      <c r="AN94" s="22">
        <v>5</v>
      </c>
      <c r="AO94" s="22">
        <v>6</v>
      </c>
      <c r="AP94" s="22">
        <v>3</v>
      </c>
    </row>
    <row r="95" spans="1:42" x14ac:dyDescent="0.35">
      <c r="A95" s="41" t="s">
        <v>120</v>
      </c>
      <c r="B95" s="42">
        <v>71</v>
      </c>
      <c r="C95" s="42">
        <v>710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>
        <v>71</v>
      </c>
      <c r="O95" s="43">
        <v>710</v>
      </c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2">
        <v>80</v>
      </c>
      <c r="AC95" s="42">
        <v>800</v>
      </c>
      <c r="AD95" s="44">
        <v>0</v>
      </c>
      <c r="AE95" s="44">
        <v>0</v>
      </c>
      <c r="AF95" s="36">
        <f t="shared" si="30"/>
        <v>1.1267605633802817</v>
      </c>
      <c r="AG95" s="36">
        <f t="shared" si="30"/>
        <v>1.1267605633802817</v>
      </c>
      <c r="AH95" s="45">
        <v>63</v>
      </c>
      <c r="AI95" s="45">
        <v>28</v>
      </c>
      <c r="AJ95" s="22">
        <v>38</v>
      </c>
      <c r="AK95" s="22">
        <v>17</v>
      </c>
      <c r="AL95" s="22">
        <v>28</v>
      </c>
      <c r="AM95" s="22">
        <v>18</v>
      </c>
      <c r="AN95" s="22">
        <v>12</v>
      </c>
      <c r="AO95" s="22">
        <v>14</v>
      </c>
      <c r="AP95" s="22">
        <v>11</v>
      </c>
    </row>
    <row r="96" spans="1:42" x14ac:dyDescent="0.35">
      <c r="A96" s="41" t="s">
        <v>121</v>
      </c>
      <c r="B96" s="42">
        <v>500</v>
      </c>
      <c r="C96" s="42">
        <v>5000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>
        <v>399</v>
      </c>
      <c r="AA96" s="43">
        <v>3990</v>
      </c>
      <c r="AB96" s="42">
        <v>504</v>
      </c>
      <c r="AC96" s="42">
        <v>5040</v>
      </c>
      <c r="AD96" s="44">
        <v>0</v>
      </c>
      <c r="AE96" s="44">
        <v>0</v>
      </c>
      <c r="AF96" s="36">
        <f t="shared" si="30"/>
        <v>1.008</v>
      </c>
      <c r="AG96" s="36">
        <f t="shared" si="30"/>
        <v>1.008</v>
      </c>
      <c r="AH96" s="45">
        <v>294</v>
      </c>
      <c r="AI96" s="45">
        <v>326</v>
      </c>
      <c r="AJ96" s="22">
        <v>46</v>
      </c>
      <c r="AK96" s="22">
        <v>58</v>
      </c>
      <c r="AL96" s="22">
        <v>104</v>
      </c>
      <c r="AM96" s="22">
        <v>11</v>
      </c>
      <c r="AN96" s="22">
        <v>101</v>
      </c>
      <c r="AO96" s="22">
        <v>16</v>
      </c>
      <c r="AP96" s="22">
        <v>64</v>
      </c>
    </row>
    <row r="97" spans="1:42" x14ac:dyDescent="0.35">
      <c r="A97" s="37" t="s">
        <v>122</v>
      </c>
      <c r="B97" s="38">
        <f>SUM(B98:B102)</f>
        <v>1221</v>
      </c>
      <c r="C97" s="38">
        <f t="shared" ref="C97:AC97" si="42">SUM(C98:C102)</f>
        <v>12210</v>
      </c>
      <c r="D97" s="38">
        <f t="shared" si="42"/>
        <v>0</v>
      </c>
      <c r="E97" s="38">
        <f t="shared" si="42"/>
        <v>0</v>
      </c>
      <c r="F97" s="38">
        <f t="shared" si="42"/>
        <v>0</v>
      </c>
      <c r="G97" s="38">
        <f t="shared" si="42"/>
        <v>0</v>
      </c>
      <c r="H97" s="38">
        <f t="shared" si="42"/>
        <v>0</v>
      </c>
      <c r="I97" s="38">
        <f t="shared" si="42"/>
        <v>0</v>
      </c>
      <c r="J97" s="38">
        <f t="shared" si="42"/>
        <v>0</v>
      </c>
      <c r="K97" s="38">
        <f t="shared" si="42"/>
        <v>0</v>
      </c>
      <c r="L97" s="38">
        <f t="shared" si="42"/>
        <v>0</v>
      </c>
      <c r="M97" s="38">
        <f t="shared" si="42"/>
        <v>0</v>
      </c>
      <c r="N97" s="38">
        <f t="shared" si="42"/>
        <v>82</v>
      </c>
      <c r="O97" s="38">
        <f t="shared" si="42"/>
        <v>830</v>
      </c>
      <c r="P97" s="38">
        <f t="shared" si="42"/>
        <v>93</v>
      </c>
      <c r="Q97" s="38">
        <f t="shared" si="42"/>
        <v>920</v>
      </c>
      <c r="R97" s="38">
        <f t="shared" si="42"/>
        <v>231</v>
      </c>
      <c r="S97" s="38">
        <f t="shared" si="42"/>
        <v>2270</v>
      </c>
      <c r="T97" s="38">
        <f t="shared" si="42"/>
        <v>167</v>
      </c>
      <c r="U97" s="38">
        <f t="shared" si="42"/>
        <v>1670</v>
      </c>
      <c r="V97" s="38">
        <f t="shared" si="42"/>
        <v>119</v>
      </c>
      <c r="W97" s="38">
        <f t="shared" si="42"/>
        <v>1190</v>
      </c>
      <c r="X97" s="38">
        <f t="shared" si="42"/>
        <v>205</v>
      </c>
      <c r="Y97" s="38">
        <f t="shared" si="42"/>
        <v>1940</v>
      </c>
      <c r="Z97" s="38">
        <f t="shared" si="42"/>
        <v>138</v>
      </c>
      <c r="AA97" s="38">
        <f t="shared" si="42"/>
        <v>1440</v>
      </c>
      <c r="AB97" s="38">
        <f t="shared" si="42"/>
        <v>954</v>
      </c>
      <c r="AC97" s="38">
        <f t="shared" si="42"/>
        <v>9540</v>
      </c>
      <c r="AD97" s="39">
        <v>0</v>
      </c>
      <c r="AE97" s="39">
        <v>0</v>
      </c>
      <c r="AF97" s="25">
        <f t="shared" si="30"/>
        <v>0.78132678132678135</v>
      </c>
      <c r="AG97" s="25">
        <f t="shared" si="30"/>
        <v>0.78132678132678135</v>
      </c>
      <c r="AH97" s="38">
        <f t="shared" ref="AH97:AP97" si="43">SUM(AH98:AH102)</f>
        <v>299</v>
      </c>
      <c r="AI97" s="38">
        <f t="shared" si="43"/>
        <v>753</v>
      </c>
      <c r="AJ97" s="38">
        <f t="shared" si="43"/>
        <v>72</v>
      </c>
      <c r="AK97" s="38">
        <f t="shared" si="43"/>
        <v>83</v>
      </c>
      <c r="AL97" s="38">
        <f t="shared" si="43"/>
        <v>253</v>
      </c>
      <c r="AM97" s="38">
        <f t="shared" si="43"/>
        <v>273</v>
      </c>
      <c r="AN97" s="38">
        <f t="shared" si="43"/>
        <v>84</v>
      </c>
      <c r="AO97" s="38">
        <f t="shared" si="43"/>
        <v>209</v>
      </c>
      <c r="AP97" s="38">
        <f t="shared" si="43"/>
        <v>140</v>
      </c>
    </row>
    <row r="98" spans="1:42" x14ac:dyDescent="0.35">
      <c r="A98" s="80" t="s">
        <v>123</v>
      </c>
      <c r="B98" s="74">
        <v>867</v>
      </c>
      <c r="C98" s="74">
        <v>8670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>
        <v>82</v>
      </c>
      <c r="O98" s="75">
        <v>830</v>
      </c>
      <c r="P98" s="75">
        <v>93</v>
      </c>
      <c r="Q98" s="75">
        <v>920</v>
      </c>
      <c r="R98" s="75">
        <v>231</v>
      </c>
      <c r="S98" s="75">
        <v>2270</v>
      </c>
      <c r="T98" s="75">
        <v>167</v>
      </c>
      <c r="U98" s="75">
        <v>1670</v>
      </c>
      <c r="V98" s="75">
        <v>119</v>
      </c>
      <c r="W98" s="75">
        <v>1190</v>
      </c>
      <c r="X98" s="75">
        <v>205</v>
      </c>
      <c r="Y98" s="75">
        <v>1940</v>
      </c>
      <c r="Z98" s="75">
        <v>132</v>
      </c>
      <c r="AA98" s="75">
        <v>1380</v>
      </c>
      <c r="AB98" s="74">
        <v>947</v>
      </c>
      <c r="AC98" s="74">
        <v>9470</v>
      </c>
      <c r="AD98" s="76">
        <v>0</v>
      </c>
      <c r="AE98" s="76">
        <v>0</v>
      </c>
      <c r="AF98" s="77">
        <f t="shared" si="30"/>
        <v>1.0922722029988465</v>
      </c>
      <c r="AG98" s="77">
        <f t="shared" si="30"/>
        <v>1.0922722029988465</v>
      </c>
      <c r="AH98" s="78">
        <v>234</v>
      </c>
      <c r="AI98" s="78">
        <v>734</v>
      </c>
      <c r="AJ98" s="79">
        <v>41</v>
      </c>
      <c r="AK98" s="79">
        <v>28</v>
      </c>
      <c r="AL98" s="79">
        <v>230</v>
      </c>
      <c r="AM98" s="79">
        <v>235</v>
      </c>
      <c r="AN98" s="79">
        <v>58</v>
      </c>
      <c r="AO98" s="79">
        <v>200</v>
      </c>
      <c r="AP98" s="79">
        <v>119</v>
      </c>
    </row>
    <row r="99" spans="1:42" x14ac:dyDescent="0.35">
      <c r="A99" s="41" t="s">
        <v>124</v>
      </c>
      <c r="B99" s="46">
        <v>16</v>
      </c>
      <c r="C99" s="46">
        <v>160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6</v>
      </c>
      <c r="AA99" s="46">
        <v>60</v>
      </c>
      <c r="AB99" s="46">
        <v>7</v>
      </c>
      <c r="AC99" s="46">
        <v>70</v>
      </c>
      <c r="AD99" s="44">
        <v>0</v>
      </c>
      <c r="AE99" s="44">
        <v>0</v>
      </c>
      <c r="AF99" s="36">
        <f t="shared" si="30"/>
        <v>0.4375</v>
      </c>
      <c r="AG99" s="36">
        <f t="shared" si="30"/>
        <v>0.4375</v>
      </c>
      <c r="AH99" s="45">
        <v>14</v>
      </c>
      <c r="AI99" s="45">
        <v>8</v>
      </c>
      <c r="AJ99" s="22">
        <v>9</v>
      </c>
      <c r="AK99" s="22">
        <v>17</v>
      </c>
      <c r="AL99" s="22">
        <v>9</v>
      </c>
      <c r="AM99" s="22">
        <v>22</v>
      </c>
      <c r="AN99" s="22">
        <v>8</v>
      </c>
      <c r="AO99" s="22">
        <v>3</v>
      </c>
      <c r="AP99" s="22">
        <v>2</v>
      </c>
    </row>
    <row r="100" spans="1:42" x14ac:dyDescent="0.35">
      <c r="A100" s="80" t="s">
        <v>136</v>
      </c>
      <c r="B100" s="83">
        <v>31</v>
      </c>
      <c r="C100" s="83">
        <v>310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>
        <v>0</v>
      </c>
      <c r="AC100" s="83">
        <v>0</v>
      </c>
      <c r="AD100" s="76">
        <v>0</v>
      </c>
      <c r="AE100" s="76">
        <v>0</v>
      </c>
      <c r="AF100" s="77">
        <f t="shared" si="30"/>
        <v>0</v>
      </c>
      <c r="AG100" s="77">
        <f t="shared" si="30"/>
        <v>0</v>
      </c>
      <c r="AH100" s="78">
        <v>32</v>
      </c>
      <c r="AI100" s="84">
        <v>8</v>
      </c>
      <c r="AJ100" s="79">
        <v>14</v>
      </c>
      <c r="AK100" s="79">
        <v>28</v>
      </c>
      <c r="AL100" s="79">
        <v>11</v>
      </c>
      <c r="AM100" s="79">
        <v>12</v>
      </c>
      <c r="AN100" s="79">
        <v>6</v>
      </c>
      <c r="AO100" s="79">
        <v>2</v>
      </c>
      <c r="AP100" s="79">
        <v>12</v>
      </c>
    </row>
    <row r="101" spans="1:42" x14ac:dyDescent="0.35">
      <c r="A101" s="80" t="s">
        <v>132</v>
      </c>
      <c r="B101" s="83">
        <v>161</v>
      </c>
      <c r="C101" s="83">
        <v>1610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>
        <v>0</v>
      </c>
      <c r="AC101" s="83">
        <v>0</v>
      </c>
      <c r="AD101" s="76">
        <v>0</v>
      </c>
      <c r="AE101" s="76">
        <v>0</v>
      </c>
      <c r="AF101" s="77">
        <f t="shared" si="30"/>
        <v>0</v>
      </c>
      <c r="AG101" s="77">
        <f t="shared" si="30"/>
        <v>0</v>
      </c>
      <c r="AH101" s="84">
        <v>9</v>
      </c>
      <c r="AI101" s="84">
        <v>3</v>
      </c>
      <c r="AJ101" s="79">
        <v>4</v>
      </c>
      <c r="AK101" s="79">
        <v>8</v>
      </c>
      <c r="AL101" s="79">
        <v>1</v>
      </c>
      <c r="AM101" s="79">
        <v>2</v>
      </c>
      <c r="AN101" s="79">
        <v>8</v>
      </c>
      <c r="AO101" s="79">
        <v>2</v>
      </c>
      <c r="AP101" s="79">
        <v>2</v>
      </c>
    </row>
    <row r="102" spans="1:42" x14ac:dyDescent="0.35">
      <c r="A102" s="80" t="s">
        <v>133</v>
      </c>
      <c r="B102" s="83">
        <v>146</v>
      </c>
      <c r="C102" s="83">
        <v>1460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>
        <v>0</v>
      </c>
      <c r="AC102" s="83">
        <v>0</v>
      </c>
      <c r="AD102" s="76">
        <v>0</v>
      </c>
      <c r="AE102" s="76">
        <v>0</v>
      </c>
      <c r="AF102" s="77">
        <f t="shared" si="30"/>
        <v>0</v>
      </c>
      <c r="AG102" s="77">
        <f t="shared" si="30"/>
        <v>0</v>
      </c>
      <c r="AH102" s="84">
        <v>10</v>
      </c>
      <c r="AI102" s="84">
        <v>0</v>
      </c>
      <c r="AJ102" s="79">
        <v>4</v>
      </c>
      <c r="AK102" s="79">
        <v>2</v>
      </c>
      <c r="AL102" s="79">
        <v>2</v>
      </c>
      <c r="AM102" s="79">
        <v>2</v>
      </c>
      <c r="AN102" s="79">
        <v>4</v>
      </c>
      <c r="AO102" s="79">
        <v>2</v>
      </c>
      <c r="AP102" s="79">
        <v>5</v>
      </c>
    </row>
    <row r="103" spans="1:42" ht="15.5" x14ac:dyDescent="0.35">
      <c r="A103" s="62" t="s">
        <v>126</v>
      </c>
      <c r="B103" s="63">
        <f>SUM(B14,B19,B24,B31,B37,B42,B51,B58,B62,B71,B76,B82,B88,B92,B97)</f>
        <v>104155</v>
      </c>
      <c r="C103" s="63">
        <f>SUM(C14,C19,C24,C31,C37,C42,C51,C58,C62,C71,C76,C82,C88,C92,C97)</f>
        <v>1041530</v>
      </c>
      <c r="D103" s="63">
        <f t="shared" ref="D103:AB103" si="44">SUM(D14,D19,D24,D31,D37,D42,D51,D58,D62,D71,D76,D82,D88,D92,D97)</f>
        <v>652</v>
      </c>
      <c r="E103" s="63">
        <f t="shared" si="44"/>
        <v>6578</v>
      </c>
      <c r="F103" s="63">
        <f t="shared" si="44"/>
        <v>399</v>
      </c>
      <c r="G103" s="63">
        <f t="shared" si="44"/>
        <v>4219</v>
      </c>
      <c r="H103" s="63">
        <f t="shared" si="44"/>
        <v>1125</v>
      </c>
      <c r="I103" s="63">
        <f t="shared" si="44"/>
        <v>11464</v>
      </c>
      <c r="J103" s="63">
        <f t="shared" si="44"/>
        <v>1123</v>
      </c>
      <c r="K103" s="63">
        <f t="shared" si="44"/>
        <v>11360</v>
      </c>
      <c r="L103" s="63">
        <f t="shared" si="44"/>
        <v>1932</v>
      </c>
      <c r="M103" s="63">
        <f t="shared" si="44"/>
        <v>19392</v>
      </c>
      <c r="N103" s="63">
        <f t="shared" si="44"/>
        <v>1666</v>
      </c>
      <c r="O103" s="63">
        <f t="shared" si="44"/>
        <v>16544</v>
      </c>
      <c r="P103" s="63">
        <f t="shared" si="44"/>
        <v>1404</v>
      </c>
      <c r="Q103" s="63">
        <f t="shared" si="44"/>
        <v>14458</v>
      </c>
      <c r="R103" s="63">
        <f t="shared" si="44"/>
        <v>2101</v>
      </c>
      <c r="S103" s="63">
        <f t="shared" si="44"/>
        <v>21283</v>
      </c>
      <c r="T103" s="63">
        <f t="shared" si="44"/>
        <v>1318</v>
      </c>
      <c r="U103" s="63">
        <f t="shared" si="44"/>
        <v>13784</v>
      </c>
      <c r="V103" s="63">
        <f t="shared" si="44"/>
        <v>3980</v>
      </c>
      <c r="W103" s="63">
        <f t="shared" si="44"/>
        <v>40293</v>
      </c>
      <c r="X103" s="63">
        <f t="shared" si="44"/>
        <v>4521</v>
      </c>
      <c r="Y103" s="63">
        <f t="shared" si="44"/>
        <v>46552</v>
      </c>
      <c r="Z103" s="63">
        <f t="shared" si="44"/>
        <v>4166</v>
      </c>
      <c r="AA103" s="63">
        <f t="shared" si="44"/>
        <v>42102</v>
      </c>
      <c r="AB103" s="63">
        <f t="shared" si="44"/>
        <v>100931</v>
      </c>
      <c r="AC103" s="63">
        <f>SUM(AC14,AC19,AC24,AC31,AC37,AC42,AC51,AC58,AC62,AC71,AC76,AC82,AC88,AC92,AC97)</f>
        <v>1009310</v>
      </c>
      <c r="AD103" s="64">
        <f>AD97+AD92+AD88+AD82+AD76+AD71+AD62+AD58+AD51+AD42+AD31+AD24+AD19+AD14</f>
        <v>0</v>
      </c>
      <c r="AE103" s="64">
        <f>AE97+AE92+AE88+AE82+AE76+AE71+AE62+AE58+AE51+AE42+AE31+AE24+AE19+AE14</f>
        <v>0</v>
      </c>
      <c r="AF103" s="65">
        <f>AB103/B103</f>
        <v>0.96904613316691468</v>
      </c>
      <c r="AG103" s="65">
        <f>AC103/C103</f>
        <v>0.96906474129405773</v>
      </c>
      <c r="AH103" s="63">
        <f>SUM(AH14,AH19,AH24,AH31,AH37,AH42,AH51,AH58,AH62,AH71,AH76,AH82,AH88,AH92,AH97)</f>
        <v>34511</v>
      </c>
      <c r="AI103" s="63">
        <f>SUM(AI14,AI19,AI24,AI31,AI37,AI42,AI51,AI58,AI62,AI71,AI76,AI82,AI88,AI92,AI97)</f>
        <v>66360</v>
      </c>
      <c r="AJ103" s="63">
        <f>SUM(AJ14,AJ19,AJ24,AJ31,AJ37,AJ42,AJ51,AJ58,AJ61,AJ71,AJ76,AJ82,AJ88,AJ92,AJ97)</f>
        <v>3739</v>
      </c>
      <c r="AK103" s="63">
        <f t="shared" ref="AK103:AP103" si="45">SUM(AK14,AK19,AK24,AK31,AK37,AK42,AK51,AK58,AK61,AK71,AK76,AK82,AK88,AK92,AK97)</f>
        <v>3922</v>
      </c>
      <c r="AL103" s="63">
        <f t="shared" si="45"/>
        <v>5610</v>
      </c>
      <c r="AM103" s="63">
        <f t="shared" si="45"/>
        <v>3657</v>
      </c>
      <c r="AN103" s="63">
        <f>SUM(AN14,AN19,AN24,AN31,AN37,AN42,AN51,AN58,AN61,AN71,AN76,AN82,AN88,AN92,AN97)</f>
        <v>3651</v>
      </c>
      <c r="AO103" s="63">
        <f t="shared" si="45"/>
        <v>3282</v>
      </c>
      <c r="AP103" s="63">
        <f t="shared" si="45"/>
        <v>3050</v>
      </c>
    </row>
    <row r="104" spans="1:42" x14ac:dyDescent="0.35">
      <c r="A104" s="66" t="s">
        <v>129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9"/>
      <c r="AC104" s="70"/>
      <c r="AD104" s="68"/>
      <c r="AE104" s="68"/>
      <c r="AF104" s="66"/>
      <c r="AG104" s="71"/>
    </row>
    <row r="105" spans="1:42" x14ac:dyDescent="0.35">
      <c r="A105" s="66"/>
    </row>
  </sheetData>
  <mergeCells count="26">
    <mergeCell ref="AB3:AB5"/>
    <mergeCell ref="AC3:AC5"/>
    <mergeCell ref="AG4:AG5"/>
    <mergeCell ref="AD3:AE3"/>
    <mergeCell ref="AF3:AG3"/>
    <mergeCell ref="AH3:AI4"/>
    <mergeCell ref="AJ3:AP4"/>
    <mergeCell ref="AD4:AD5"/>
    <mergeCell ref="AE4:AE5"/>
    <mergeCell ref="AF4:AF5"/>
    <mergeCell ref="N4:O4"/>
    <mergeCell ref="A3:A5"/>
    <mergeCell ref="B3:B5"/>
    <mergeCell ref="C3:C5"/>
    <mergeCell ref="N3:AA3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X4:Y4"/>
    <mergeCell ref="Z4:AA4"/>
  </mergeCells>
  <pageMargins left="0.31" right="0.25" top="0.51" bottom="0.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tabSelected="1" workbookViewId="0">
      <pane ySplit="5" topLeftCell="A76" activePane="bottomLeft" state="frozen"/>
      <selection pane="bottomLeft" activeCell="AI15" sqref="AI15"/>
    </sheetView>
  </sheetViews>
  <sheetFormatPr defaultRowHeight="14.5" x14ac:dyDescent="0.35"/>
  <cols>
    <col min="1" max="1" width="23.1796875" customWidth="1"/>
    <col min="2" max="3" width="16.7265625" customWidth="1"/>
    <col min="4" max="8" width="9.1796875" hidden="1" customWidth="1"/>
    <col min="9" max="9" width="11.1796875" hidden="1" customWidth="1"/>
    <col min="10" max="10" width="9.1796875" hidden="1" customWidth="1"/>
    <col min="11" max="11" width="11" hidden="1" customWidth="1"/>
    <col min="12" max="12" width="9.1796875" hidden="1" customWidth="1"/>
    <col min="13" max="13" width="11" hidden="1" customWidth="1"/>
    <col min="14" max="14" width="9.1796875" hidden="1" customWidth="1"/>
    <col min="15" max="15" width="11.81640625" hidden="1" customWidth="1"/>
    <col min="16" max="16" width="9.1796875" hidden="1" customWidth="1"/>
    <col min="17" max="17" width="10.26953125" hidden="1" customWidth="1"/>
    <col min="18" max="18" width="9.1796875" hidden="1" customWidth="1"/>
    <col min="19" max="19" width="11.453125" hidden="1" customWidth="1"/>
    <col min="20" max="20" width="9.1796875" hidden="1" customWidth="1"/>
    <col min="21" max="21" width="9.81640625" hidden="1" customWidth="1"/>
    <col min="22" max="22" width="9.1796875" hidden="1" customWidth="1"/>
    <col min="23" max="23" width="10.1796875" hidden="1" customWidth="1"/>
    <col min="24" max="24" width="9.1796875" hidden="1" customWidth="1"/>
    <col min="25" max="25" width="9.81640625" hidden="1" customWidth="1"/>
    <col min="26" max="26" width="10.453125" hidden="1" customWidth="1"/>
    <col min="27" max="27" width="10.26953125" hidden="1" customWidth="1"/>
    <col min="28" max="28" width="15.81640625" customWidth="1"/>
    <col min="29" max="29" width="16.54296875" customWidth="1"/>
    <col min="30" max="31" width="9.1796875" customWidth="1"/>
    <col min="32" max="32" width="14.54296875" customWidth="1"/>
    <col min="33" max="33" width="15.1796875" customWidth="1"/>
    <col min="34" max="34" width="15.81640625" customWidth="1"/>
    <col min="35" max="35" width="16.26953125" customWidth="1"/>
    <col min="36" max="36" width="9.1796875" customWidth="1"/>
    <col min="37" max="37" width="10.81640625" customWidth="1"/>
    <col min="38" max="38" width="10.453125" customWidth="1"/>
    <col min="39" max="42" width="9.1796875" customWidth="1"/>
  </cols>
  <sheetData>
    <row r="1" spans="1:42" x14ac:dyDescent="0.35">
      <c r="A1" t="s">
        <v>140</v>
      </c>
      <c r="AH1" t="s">
        <v>134</v>
      </c>
    </row>
    <row r="2" spans="1:42" x14ac:dyDescent="0.35">
      <c r="A2" t="s">
        <v>0</v>
      </c>
    </row>
    <row r="3" spans="1:42" ht="15" customHeight="1" x14ac:dyDescent="0.35">
      <c r="A3" s="87" t="s">
        <v>1</v>
      </c>
      <c r="B3" s="90" t="s">
        <v>2</v>
      </c>
      <c r="C3" s="93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114" t="s">
        <v>4</v>
      </c>
      <c r="AC3" s="117" t="s">
        <v>5</v>
      </c>
      <c r="AD3" s="122" t="s">
        <v>6</v>
      </c>
      <c r="AE3" s="123"/>
      <c r="AF3" s="122" t="s">
        <v>7</v>
      </c>
      <c r="AG3" s="123"/>
      <c r="AH3" s="100" t="s">
        <v>8</v>
      </c>
      <c r="AI3" s="101"/>
      <c r="AJ3" s="104" t="s">
        <v>9</v>
      </c>
      <c r="AK3" s="105"/>
      <c r="AL3" s="105"/>
      <c r="AM3" s="105"/>
      <c r="AN3" s="105"/>
      <c r="AO3" s="105"/>
      <c r="AP3" s="106"/>
    </row>
    <row r="4" spans="1:42" x14ac:dyDescent="0.35">
      <c r="A4" s="88"/>
      <c r="B4" s="91"/>
      <c r="C4" s="94"/>
      <c r="D4" s="98" t="s">
        <v>10</v>
      </c>
      <c r="E4" s="99"/>
      <c r="F4" s="98" t="s">
        <v>11</v>
      </c>
      <c r="G4" s="99"/>
      <c r="H4" s="98" t="s">
        <v>12</v>
      </c>
      <c r="I4" s="99"/>
      <c r="J4" s="98" t="s">
        <v>13</v>
      </c>
      <c r="K4" s="99"/>
      <c r="L4" s="98" t="s">
        <v>14</v>
      </c>
      <c r="M4" s="99"/>
      <c r="N4" s="85" t="s">
        <v>15</v>
      </c>
      <c r="O4" s="86"/>
      <c r="P4" s="85" t="s">
        <v>16</v>
      </c>
      <c r="Q4" s="86"/>
      <c r="R4" s="85" t="s">
        <v>17</v>
      </c>
      <c r="S4" s="86"/>
      <c r="T4" s="85" t="s">
        <v>18</v>
      </c>
      <c r="U4" s="86"/>
      <c r="V4" s="85" t="s">
        <v>19</v>
      </c>
      <c r="W4" s="86"/>
      <c r="X4" s="85" t="s">
        <v>20</v>
      </c>
      <c r="Y4" s="86"/>
      <c r="Z4" s="85" t="s">
        <v>21</v>
      </c>
      <c r="AA4" s="86"/>
      <c r="AB4" s="115"/>
      <c r="AC4" s="118"/>
      <c r="AD4" s="110" t="s">
        <v>22</v>
      </c>
      <c r="AE4" s="110" t="s">
        <v>23</v>
      </c>
      <c r="AF4" s="112" t="s">
        <v>24</v>
      </c>
      <c r="AG4" s="120" t="s">
        <v>25</v>
      </c>
      <c r="AH4" s="102"/>
      <c r="AI4" s="103"/>
      <c r="AJ4" s="107"/>
      <c r="AK4" s="108"/>
      <c r="AL4" s="108"/>
      <c r="AM4" s="108"/>
      <c r="AN4" s="108"/>
      <c r="AO4" s="108"/>
      <c r="AP4" s="109"/>
    </row>
    <row r="5" spans="1:42" x14ac:dyDescent="0.35">
      <c r="A5" s="89"/>
      <c r="B5" s="92"/>
      <c r="C5" s="95"/>
      <c r="D5" s="2" t="s">
        <v>24</v>
      </c>
      <c r="E5" s="2" t="s">
        <v>25</v>
      </c>
      <c r="F5" s="2" t="s">
        <v>24</v>
      </c>
      <c r="G5" s="2" t="s">
        <v>25</v>
      </c>
      <c r="H5" s="2" t="s">
        <v>24</v>
      </c>
      <c r="I5" s="2" t="s">
        <v>25</v>
      </c>
      <c r="J5" s="2" t="s">
        <v>24</v>
      </c>
      <c r="K5" s="2" t="s">
        <v>25</v>
      </c>
      <c r="L5" s="2" t="s">
        <v>24</v>
      </c>
      <c r="M5" s="2" t="s">
        <v>25</v>
      </c>
      <c r="N5" s="3" t="s">
        <v>24</v>
      </c>
      <c r="O5" s="3" t="s">
        <v>25</v>
      </c>
      <c r="P5" s="3" t="s">
        <v>24</v>
      </c>
      <c r="Q5" s="4" t="s">
        <v>25</v>
      </c>
      <c r="R5" s="3" t="s">
        <v>24</v>
      </c>
      <c r="S5" s="4" t="s">
        <v>25</v>
      </c>
      <c r="T5" s="3" t="s">
        <v>24</v>
      </c>
      <c r="U5" s="4" t="s">
        <v>25</v>
      </c>
      <c r="V5" s="5" t="s">
        <v>24</v>
      </c>
      <c r="W5" s="6" t="s">
        <v>25</v>
      </c>
      <c r="X5" s="7" t="s">
        <v>24</v>
      </c>
      <c r="Y5" s="7" t="s">
        <v>25</v>
      </c>
      <c r="Z5" s="8" t="s">
        <v>24</v>
      </c>
      <c r="AA5" s="7" t="s">
        <v>25</v>
      </c>
      <c r="AB5" s="116"/>
      <c r="AC5" s="119"/>
      <c r="AD5" s="111"/>
      <c r="AE5" s="111"/>
      <c r="AF5" s="113"/>
      <c r="AG5" s="121"/>
      <c r="AH5" s="9" t="s">
        <v>26</v>
      </c>
      <c r="AI5" s="9" t="s">
        <v>27</v>
      </c>
      <c r="AJ5" s="10" t="s">
        <v>28</v>
      </c>
      <c r="AK5" s="10" t="s">
        <v>29</v>
      </c>
      <c r="AL5" s="10" t="s">
        <v>30</v>
      </c>
      <c r="AM5" s="10" t="s">
        <v>31</v>
      </c>
      <c r="AN5" s="10" t="s">
        <v>32</v>
      </c>
      <c r="AO5" s="10" t="s">
        <v>33</v>
      </c>
      <c r="AP5" s="10" t="s">
        <v>34</v>
      </c>
    </row>
    <row r="6" spans="1:42" x14ac:dyDescent="0.35">
      <c r="A6" s="11" t="s">
        <v>35</v>
      </c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5"/>
      <c r="R6" s="14"/>
      <c r="S6" s="15"/>
      <c r="T6" s="14"/>
      <c r="U6" s="15"/>
      <c r="V6" s="16"/>
      <c r="W6" s="17"/>
      <c r="X6" s="18"/>
      <c r="Y6" s="18"/>
      <c r="Z6" s="18"/>
      <c r="AA6" s="18"/>
      <c r="AB6" s="11"/>
      <c r="AC6" s="12"/>
      <c r="AD6" s="19"/>
      <c r="AE6" s="19"/>
      <c r="AF6" s="19"/>
      <c r="AG6" s="20"/>
      <c r="AH6" s="21"/>
      <c r="AI6" s="21"/>
      <c r="AJ6" s="22"/>
      <c r="AK6" s="22"/>
      <c r="AL6" s="22"/>
      <c r="AM6" s="22"/>
      <c r="AN6" s="22"/>
      <c r="AO6" s="22"/>
      <c r="AP6" s="22"/>
    </row>
    <row r="7" spans="1:42" ht="15" hidden="1" customHeight="1" x14ac:dyDescent="0.35">
      <c r="A7" s="23" t="s">
        <v>36</v>
      </c>
      <c r="B7" s="24">
        <f>SUM(B8:B13)</f>
        <v>597</v>
      </c>
      <c r="C7" s="24">
        <f t="shared" ref="C7:AC7" si="0">SUM(C8:C13)</f>
        <v>5970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0</v>
      </c>
      <c r="R7" s="24">
        <f t="shared" si="0"/>
        <v>0</v>
      </c>
      <c r="S7" s="24">
        <f t="shared" si="0"/>
        <v>0</v>
      </c>
      <c r="T7" s="24">
        <f t="shared" si="0"/>
        <v>0</v>
      </c>
      <c r="U7" s="24">
        <f t="shared" si="0"/>
        <v>0</v>
      </c>
      <c r="V7" s="24">
        <f t="shared" si="0"/>
        <v>0</v>
      </c>
      <c r="W7" s="24">
        <f t="shared" si="0"/>
        <v>0</v>
      </c>
      <c r="X7" s="24">
        <f t="shared" si="0"/>
        <v>0</v>
      </c>
      <c r="Y7" s="24">
        <f t="shared" si="0"/>
        <v>0</v>
      </c>
      <c r="Z7" s="24">
        <f t="shared" si="0"/>
        <v>0</v>
      </c>
      <c r="AA7" s="24">
        <f t="shared" si="0"/>
        <v>0</v>
      </c>
      <c r="AB7" s="24">
        <f t="shared" si="0"/>
        <v>0</v>
      </c>
      <c r="AC7" s="24">
        <f t="shared" si="0"/>
        <v>0</v>
      </c>
      <c r="AD7" s="19"/>
      <c r="AE7" s="19"/>
      <c r="AF7" s="25">
        <f t="shared" ref="AF7:AG22" si="1">AB7/B7</f>
        <v>0</v>
      </c>
      <c r="AG7" s="25">
        <f t="shared" si="1"/>
        <v>0</v>
      </c>
      <c r="AH7" s="24">
        <f t="shared" ref="AH7:AP7" si="2">SUM(AH8:AH13)</f>
        <v>0</v>
      </c>
      <c r="AI7" s="24">
        <f t="shared" si="2"/>
        <v>0</v>
      </c>
      <c r="AJ7" s="24">
        <f t="shared" si="2"/>
        <v>0</v>
      </c>
      <c r="AK7" s="24">
        <f t="shared" si="2"/>
        <v>0</v>
      </c>
      <c r="AL7" s="24">
        <f t="shared" si="2"/>
        <v>0</v>
      </c>
      <c r="AM7" s="24">
        <f t="shared" si="2"/>
        <v>0</v>
      </c>
      <c r="AN7" s="24">
        <f t="shared" si="2"/>
        <v>0</v>
      </c>
      <c r="AO7" s="24">
        <f t="shared" si="2"/>
        <v>0</v>
      </c>
      <c r="AP7" s="24">
        <f t="shared" si="2"/>
        <v>0</v>
      </c>
    </row>
    <row r="8" spans="1:42" ht="15" hidden="1" customHeight="1" x14ac:dyDescent="0.35">
      <c r="A8" s="26" t="s">
        <v>37</v>
      </c>
      <c r="B8" s="27">
        <v>40</v>
      </c>
      <c r="C8" s="28">
        <v>400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0"/>
      <c r="P8" s="30"/>
      <c r="Q8" s="31"/>
      <c r="R8" s="30"/>
      <c r="S8" s="31"/>
      <c r="T8" s="30"/>
      <c r="U8" s="31"/>
      <c r="V8" s="32"/>
      <c r="W8" s="30"/>
      <c r="X8" s="33"/>
      <c r="Y8" s="33"/>
      <c r="Z8" s="33"/>
      <c r="AA8" s="33"/>
      <c r="AB8" s="27">
        <v>0</v>
      </c>
      <c r="AC8" s="34">
        <v>0</v>
      </c>
      <c r="AD8" s="35"/>
      <c r="AE8" s="35"/>
      <c r="AF8" s="36">
        <f t="shared" si="1"/>
        <v>0</v>
      </c>
      <c r="AG8" s="36">
        <f t="shared" si="1"/>
        <v>0</v>
      </c>
      <c r="AH8" s="21">
        <v>0</v>
      </c>
      <c r="AI8" s="21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</row>
    <row r="9" spans="1:42" ht="15" hidden="1" customHeight="1" x14ac:dyDescent="0.35">
      <c r="A9" s="26" t="s">
        <v>38</v>
      </c>
      <c r="B9" s="27">
        <v>118</v>
      </c>
      <c r="C9" s="28">
        <v>1180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30"/>
      <c r="P9" s="30"/>
      <c r="Q9" s="31"/>
      <c r="R9" s="30"/>
      <c r="S9" s="31"/>
      <c r="T9" s="30"/>
      <c r="U9" s="31"/>
      <c r="V9" s="32"/>
      <c r="W9" s="30"/>
      <c r="X9" s="33"/>
      <c r="Y9" s="33"/>
      <c r="Z9" s="33"/>
      <c r="AA9" s="33"/>
      <c r="AB9" s="27">
        <v>0</v>
      </c>
      <c r="AC9" s="34">
        <v>0</v>
      </c>
      <c r="AD9" s="35"/>
      <c r="AE9" s="35"/>
      <c r="AF9" s="36">
        <f t="shared" si="1"/>
        <v>0</v>
      </c>
      <c r="AG9" s="36">
        <f t="shared" si="1"/>
        <v>0</v>
      </c>
      <c r="AH9" s="21">
        <v>0</v>
      </c>
      <c r="AI9" s="21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</row>
    <row r="10" spans="1:42" ht="15" hidden="1" customHeight="1" x14ac:dyDescent="0.35">
      <c r="A10" s="26" t="s">
        <v>39</v>
      </c>
      <c r="B10" s="27">
        <v>80</v>
      </c>
      <c r="C10" s="28">
        <v>800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0"/>
      <c r="P10" s="30"/>
      <c r="Q10" s="31"/>
      <c r="R10" s="30"/>
      <c r="S10" s="31"/>
      <c r="T10" s="30"/>
      <c r="U10" s="31"/>
      <c r="V10" s="32"/>
      <c r="W10" s="30"/>
      <c r="X10" s="33"/>
      <c r="Y10" s="33"/>
      <c r="Z10" s="33"/>
      <c r="AA10" s="33"/>
      <c r="AB10" s="27">
        <v>0</v>
      </c>
      <c r="AC10" s="34">
        <v>0</v>
      </c>
      <c r="AD10" s="35"/>
      <c r="AE10" s="35"/>
      <c r="AF10" s="36">
        <f t="shared" si="1"/>
        <v>0</v>
      </c>
      <c r="AG10" s="36">
        <f t="shared" si="1"/>
        <v>0</v>
      </c>
      <c r="AH10" s="21">
        <v>0</v>
      </c>
      <c r="AI10" s="21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</row>
    <row r="11" spans="1:42" ht="15" hidden="1" customHeight="1" x14ac:dyDescent="0.35">
      <c r="A11" s="26" t="s">
        <v>40</v>
      </c>
      <c r="B11" s="27">
        <v>114</v>
      </c>
      <c r="C11" s="28">
        <v>1140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0"/>
      <c r="P11" s="30"/>
      <c r="Q11" s="31"/>
      <c r="R11" s="30"/>
      <c r="S11" s="31"/>
      <c r="T11" s="30"/>
      <c r="U11" s="31"/>
      <c r="V11" s="32"/>
      <c r="W11" s="30"/>
      <c r="X11" s="33"/>
      <c r="Y11" s="33"/>
      <c r="Z11" s="33"/>
      <c r="AA11" s="33"/>
      <c r="AB11" s="27">
        <v>0</v>
      </c>
      <c r="AC11" s="34">
        <v>0</v>
      </c>
      <c r="AD11" s="35"/>
      <c r="AE11" s="35"/>
      <c r="AF11" s="36">
        <f t="shared" si="1"/>
        <v>0</v>
      </c>
      <c r="AG11" s="36">
        <f t="shared" si="1"/>
        <v>0</v>
      </c>
      <c r="AH11" s="21">
        <v>0</v>
      </c>
      <c r="AI11" s="21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</row>
    <row r="12" spans="1:42" ht="15" hidden="1" customHeight="1" x14ac:dyDescent="0.35">
      <c r="A12" s="26" t="s">
        <v>41</v>
      </c>
      <c r="B12" s="27">
        <v>181</v>
      </c>
      <c r="C12" s="28">
        <v>1810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0"/>
      <c r="Q12" s="31"/>
      <c r="R12" s="30"/>
      <c r="S12" s="31"/>
      <c r="T12" s="30"/>
      <c r="U12" s="31"/>
      <c r="V12" s="32"/>
      <c r="W12" s="30"/>
      <c r="X12" s="33"/>
      <c r="Y12" s="33"/>
      <c r="Z12" s="33"/>
      <c r="AA12" s="33"/>
      <c r="AB12" s="27">
        <v>0</v>
      </c>
      <c r="AC12" s="34">
        <v>0</v>
      </c>
      <c r="AD12" s="35"/>
      <c r="AE12" s="35"/>
      <c r="AF12" s="36">
        <f t="shared" si="1"/>
        <v>0</v>
      </c>
      <c r="AG12" s="36">
        <f t="shared" si="1"/>
        <v>0</v>
      </c>
      <c r="AH12" s="21">
        <v>0</v>
      </c>
      <c r="AI12" s="21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</row>
    <row r="13" spans="1:42" ht="15" hidden="1" customHeight="1" x14ac:dyDescent="0.35">
      <c r="A13" s="26" t="s">
        <v>42</v>
      </c>
      <c r="B13" s="27">
        <v>64</v>
      </c>
      <c r="C13" s="28">
        <v>640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0"/>
      <c r="P13" s="30"/>
      <c r="Q13" s="31"/>
      <c r="R13" s="30"/>
      <c r="S13" s="31"/>
      <c r="T13" s="30"/>
      <c r="U13" s="31"/>
      <c r="V13" s="32"/>
      <c r="W13" s="30"/>
      <c r="X13" s="33"/>
      <c r="Y13" s="33"/>
      <c r="Z13" s="33"/>
      <c r="AA13" s="33"/>
      <c r="AB13" s="27">
        <v>0</v>
      </c>
      <c r="AC13" s="34">
        <v>0</v>
      </c>
      <c r="AD13" s="35"/>
      <c r="AE13" s="35"/>
      <c r="AF13" s="36">
        <f t="shared" si="1"/>
        <v>0</v>
      </c>
      <c r="AG13" s="36">
        <f t="shared" si="1"/>
        <v>0</v>
      </c>
      <c r="AH13" s="21">
        <v>0</v>
      </c>
      <c r="AI13" s="21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</row>
    <row r="14" spans="1:42" x14ac:dyDescent="0.35">
      <c r="A14" s="37" t="s">
        <v>43</v>
      </c>
      <c r="B14" s="38">
        <f>SUM(B15:B18)</f>
        <v>9472</v>
      </c>
      <c r="C14" s="38">
        <f>SUM(C15:C18)</f>
        <v>94720</v>
      </c>
      <c r="D14" s="38">
        <f t="shared" ref="D14:AA14" si="3">SUM(D15:D18)</f>
        <v>39</v>
      </c>
      <c r="E14" s="38">
        <f t="shared" si="3"/>
        <v>390</v>
      </c>
      <c r="F14" s="38">
        <f t="shared" si="3"/>
        <v>39</v>
      </c>
      <c r="G14" s="38">
        <f t="shared" si="3"/>
        <v>390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50</v>
      </c>
      <c r="O14" s="38">
        <f t="shared" si="3"/>
        <v>500</v>
      </c>
      <c r="P14" s="38">
        <f t="shared" si="3"/>
        <v>0</v>
      </c>
      <c r="Q14" s="38">
        <f t="shared" si="3"/>
        <v>0</v>
      </c>
      <c r="R14" s="38">
        <f t="shared" si="3"/>
        <v>0</v>
      </c>
      <c r="S14" s="38">
        <f t="shared" si="3"/>
        <v>0</v>
      </c>
      <c r="T14" s="38">
        <f t="shared" si="3"/>
        <v>0</v>
      </c>
      <c r="U14" s="38">
        <f t="shared" si="3"/>
        <v>0</v>
      </c>
      <c r="V14" s="38">
        <f t="shared" si="3"/>
        <v>2416</v>
      </c>
      <c r="W14" s="38">
        <f t="shared" si="3"/>
        <v>24160</v>
      </c>
      <c r="X14" s="38">
        <f t="shared" si="3"/>
        <v>2400</v>
      </c>
      <c r="Y14" s="38">
        <f t="shared" si="3"/>
        <v>24000</v>
      </c>
      <c r="Z14" s="38">
        <f t="shared" si="3"/>
        <v>2432</v>
      </c>
      <c r="AA14" s="38">
        <f t="shared" si="3"/>
        <v>24320</v>
      </c>
      <c r="AB14" s="38">
        <f>SUM(AB15:AB18)</f>
        <v>9427</v>
      </c>
      <c r="AC14" s="38">
        <f>AB14*10</f>
        <v>94270</v>
      </c>
      <c r="AD14" s="39">
        <v>0</v>
      </c>
      <c r="AE14" s="39">
        <v>0</v>
      </c>
      <c r="AF14" s="25">
        <f t="shared" si="1"/>
        <v>0.99524915540540537</v>
      </c>
      <c r="AG14" s="25">
        <f t="shared" si="1"/>
        <v>0.99524915540540537</v>
      </c>
      <c r="AH14" s="38">
        <f>SUM(AH15:AH18)</f>
        <v>7797</v>
      </c>
      <c r="AI14" s="38">
        <f>SUM(AI15:AI18)</f>
        <v>3671</v>
      </c>
      <c r="AJ14" s="40">
        <f t="shared" ref="AJ14:AP14" si="4">SUM(AJ15:AJ18)</f>
        <v>238</v>
      </c>
      <c r="AK14" s="38">
        <f t="shared" si="4"/>
        <v>217</v>
      </c>
      <c r="AL14" s="38">
        <f t="shared" si="4"/>
        <v>483</v>
      </c>
      <c r="AM14" s="38">
        <f t="shared" si="4"/>
        <v>254</v>
      </c>
      <c r="AN14" s="38">
        <f t="shared" si="4"/>
        <v>301</v>
      </c>
      <c r="AO14" s="40">
        <f t="shared" si="4"/>
        <v>131</v>
      </c>
      <c r="AP14" s="40">
        <f t="shared" si="4"/>
        <v>109</v>
      </c>
    </row>
    <row r="15" spans="1:42" x14ac:dyDescent="0.35">
      <c r="A15" s="41" t="s">
        <v>44</v>
      </c>
      <c r="B15" s="42">
        <v>602</v>
      </c>
      <c r="C15" s="42">
        <v>6020</v>
      </c>
      <c r="D15" s="43">
        <v>29</v>
      </c>
      <c r="E15" s="43">
        <v>290</v>
      </c>
      <c r="F15" s="43">
        <v>29</v>
      </c>
      <c r="G15" s="43">
        <v>290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2">
        <v>602</v>
      </c>
      <c r="AC15" s="42">
        <f t="shared" ref="AC15:AC78" si="5">AB15*10</f>
        <v>6020</v>
      </c>
      <c r="AD15" s="44">
        <v>0</v>
      </c>
      <c r="AE15" s="44">
        <v>0</v>
      </c>
      <c r="AF15" s="36">
        <f t="shared" si="1"/>
        <v>1</v>
      </c>
      <c r="AG15" s="36">
        <f t="shared" si="1"/>
        <v>1</v>
      </c>
      <c r="AH15" s="21">
        <v>228</v>
      </c>
      <c r="AI15" s="21">
        <v>361</v>
      </c>
      <c r="AJ15" s="22">
        <v>73</v>
      </c>
      <c r="AK15" s="22">
        <v>54</v>
      </c>
      <c r="AL15" s="22">
        <v>91</v>
      </c>
      <c r="AM15" s="22">
        <v>86</v>
      </c>
      <c r="AN15" s="22">
        <v>12</v>
      </c>
      <c r="AO15" s="22">
        <v>23</v>
      </c>
      <c r="AP15" s="22">
        <v>28</v>
      </c>
    </row>
    <row r="16" spans="1:42" x14ac:dyDescent="0.35">
      <c r="A16" s="41" t="s">
        <v>45</v>
      </c>
      <c r="B16" s="42">
        <v>386</v>
      </c>
      <c r="C16" s="42">
        <v>3860</v>
      </c>
      <c r="D16" s="43">
        <v>10</v>
      </c>
      <c r="E16" s="43">
        <v>100</v>
      </c>
      <c r="F16" s="43">
        <v>10</v>
      </c>
      <c r="G16" s="43">
        <v>100</v>
      </c>
      <c r="H16" s="43"/>
      <c r="I16" s="43"/>
      <c r="J16" s="43"/>
      <c r="K16" s="43"/>
      <c r="L16" s="43"/>
      <c r="M16" s="43"/>
      <c r="N16" s="43">
        <v>50</v>
      </c>
      <c r="O16" s="43">
        <v>500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2">
        <v>380</v>
      </c>
      <c r="AC16" s="42">
        <f t="shared" si="5"/>
        <v>3800</v>
      </c>
      <c r="AD16" s="44">
        <v>0</v>
      </c>
      <c r="AE16" s="44">
        <v>0</v>
      </c>
      <c r="AF16" s="36">
        <f t="shared" si="1"/>
        <v>0.98445595854922274</v>
      </c>
      <c r="AG16" s="36">
        <f t="shared" si="1"/>
        <v>0.98445595854922274</v>
      </c>
      <c r="AH16" s="21">
        <v>63</v>
      </c>
      <c r="AI16" s="21">
        <v>393</v>
      </c>
      <c r="AJ16" s="22">
        <v>38</v>
      </c>
      <c r="AK16" s="22">
        <v>35</v>
      </c>
      <c r="AL16" s="22">
        <v>82</v>
      </c>
      <c r="AM16" s="22">
        <v>56</v>
      </c>
      <c r="AN16" s="22">
        <v>22</v>
      </c>
      <c r="AO16" s="22">
        <v>12</v>
      </c>
      <c r="AP16" s="22">
        <v>21</v>
      </c>
    </row>
    <row r="17" spans="1:42" x14ac:dyDescent="0.35">
      <c r="A17" s="41" t="s">
        <v>46</v>
      </c>
      <c r="B17" s="42">
        <v>5940</v>
      </c>
      <c r="C17" s="42">
        <v>59400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>
        <v>2416</v>
      </c>
      <c r="W17" s="43">
        <v>24160</v>
      </c>
      <c r="X17" s="43">
        <v>2400</v>
      </c>
      <c r="Y17" s="43">
        <v>24000</v>
      </c>
      <c r="Z17" s="43">
        <v>2432</v>
      </c>
      <c r="AA17" s="43">
        <v>24320</v>
      </c>
      <c r="AB17" s="42">
        <v>5924</v>
      </c>
      <c r="AC17" s="42">
        <f t="shared" si="5"/>
        <v>59240</v>
      </c>
      <c r="AD17" s="44">
        <v>0</v>
      </c>
      <c r="AE17" s="44">
        <v>0</v>
      </c>
      <c r="AF17" s="36">
        <f t="shared" si="1"/>
        <v>0.99730639730639725</v>
      </c>
      <c r="AG17" s="36">
        <f t="shared" si="1"/>
        <v>0.99730639730639725</v>
      </c>
      <c r="AH17" s="21">
        <v>5984</v>
      </c>
      <c r="AI17" s="21">
        <v>1839</v>
      </c>
      <c r="AJ17" s="22">
        <v>42</v>
      </c>
      <c r="AK17" s="22">
        <v>54</v>
      </c>
      <c r="AL17" s="22">
        <v>78</v>
      </c>
      <c r="AM17" s="22">
        <v>23</v>
      </c>
      <c r="AN17" s="22">
        <v>58</v>
      </c>
      <c r="AO17" s="22">
        <v>14</v>
      </c>
      <c r="AP17" s="22">
        <v>32</v>
      </c>
    </row>
    <row r="18" spans="1:42" x14ac:dyDescent="0.35">
      <c r="A18" s="41" t="s">
        <v>47</v>
      </c>
      <c r="B18" s="42">
        <v>2544</v>
      </c>
      <c r="C18" s="42">
        <v>25440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2">
        <v>2521</v>
      </c>
      <c r="AC18" s="42">
        <f t="shared" si="5"/>
        <v>25210</v>
      </c>
      <c r="AD18" s="44">
        <v>0</v>
      </c>
      <c r="AE18" s="44">
        <v>0</v>
      </c>
      <c r="AF18" s="36">
        <f t="shared" si="1"/>
        <v>0.99095911949685533</v>
      </c>
      <c r="AG18" s="36">
        <f t="shared" si="1"/>
        <v>0.99095911949685533</v>
      </c>
      <c r="AH18" s="21">
        <v>1522</v>
      </c>
      <c r="AI18" s="21">
        <v>1078</v>
      </c>
      <c r="AJ18" s="22">
        <v>85</v>
      </c>
      <c r="AK18" s="22">
        <v>74</v>
      </c>
      <c r="AL18" s="22">
        <v>232</v>
      </c>
      <c r="AM18" s="22">
        <v>89</v>
      </c>
      <c r="AN18" s="22">
        <v>209</v>
      </c>
      <c r="AO18" s="22">
        <v>82</v>
      </c>
      <c r="AP18" s="22">
        <v>28</v>
      </c>
    </row>
    <row r="19" spans="1:42" x14ac:dyDescent="0.35">
      <c r="A19" s="37" t="s">
        <v>48</v>
      </c>
      <c r="B19" s="38">
        <v>5346</v>
      </c>
      <c r="C19" s="38">
        <v>53460</v>
      </c>
      <c r="D19" s="38">
        <f t="shared" ref="D19:AB19" si="6">SUM(D20:D22)</f>
        <v>0</v>
      </c>
      <c r="E19" s="38">
        <f t="shared" si="6"/>
        <v>0</v>
      </c>
      <c r="F19" s="38">
        <f t="shared" si="6"/>
        <v>0</v>
      </c>
      <c r="G19" s="38">
        <f t="shared" si="6"/>
        <v>0</v>
      </c>
      <c r="H19" s="38">
        <f t="shared" si="6"/>
        <v>0</v>
      </c>
      <c r="I19" s="38">
        <f t="shared" si="6"/>
        <v>0</v>
      </c>
      <c r="J19" s="38">
        <f t="shared" si="6"/>
        <v>198</v>
      </c>
      <c r="K19" s="38">
        <f t="shared" si="6"/>
        <v>1916</v>
      </c>
      <c r="L19" s="38">
        <f t="shared" si="6"/>
        <v>174</v>
      </c>
      <c r="M19" s="38">
        <f t="shared" si="6"/>
        <v>1641</v>
      </c>
      <c r="N19" s="38">
        <f t="shared" si="6"/>
        <v>131</v>
      </c>
      <c r="O19" s="38">
        <f t="shared" si="6"/>
        <v>1220</v>
      </c>
      <c r="P19" s="38">
        <f t="shared" si="6"/>
        <v>0</v>
      </c>
      <c r="Q19" s="38">
        <f t="shared" si="6"/>
        <v>0</v>
      </c>
      <c r="R19" s="38">
        <f t="shared" si="6"/>
        <v>0</v>
      </c>
      <c r="S19" s="38">
        <f t="shared" si="6"/>
        <v>0</v>
      </c>
      <c r="T19" s="38">
        <f t="shared" si="6"/>
        <v>0</v>
      </c>
      <c r="U19" s="38">
        <f t="shared" si="6"/>
        <v>0</v>
      </c>
      <c r="V19" s="38">
        <f t="shared" si="6"/>
        <v>0</v>
      </c>
      <c r="W19" s="38">
        <f t="shared" si="6"/>
        <v>0</v>
      </c>
      <c r="X19" s="38">
        <f t="shared" si="6"/>
        <v>0</v>
      </c>
      <c r="Y19" s="38">
        <f t="shared" si="6"/>
        <v>0</v>
      </c>
      <c r="Z19" s="38">
        <f t="shared" si="6"/>
        <v>0</v>
      </c>
      <c r="AA19" s="38">
        <f t="shared" si="6"/>
        <v>0</v>
      </c>
      <c r="AB19" s="38">
        <f t="shared" si="6"/>
        <v>4948</v>
      </c>
      <c r="AC19" s="38">
        <f t="shared" si="5"/>
        <v>49480</v>
      </c>
      <c r="AD19" s="39">
        <v>0</v>
      </c>
      <c r="AE19" s="39">
        <v>0</v>
      </c>
      <c r="AF19" s="25">
        <f t="shared" si="1"/>
        <v>0.92555181444070334</v>
      </c>
      <c r="AG19" s="25">
        <f t="shared" si="1"/>
        <v>0.92555181444070334</v>
      </c>
      <c r="AH19" s="38">
        <f>SUM(AH20:AH22)</f>
        <v>674</v>
      </c>
      <c r="AI19" s="38">
        <f>SUM(AI20:AI22)</f>
        <v>6326</v>
      </c>
      <c r="AJ19" s="38">
        <f>SUM(AJ20:AJ22)</f>
        <v>206</v>
      </c>
      <c r="AK19" s="38">
        <f t="shared" ref="AK19:AO19" si="7">SUM(AK20:AK22)</f>
        <v>31</v>
      </c>
      <c r="AL19" s="38">
        <f t="shared" si="7"/>
        <v>825</v>
      </c>
      <c r="AM19" s="38">
        <f t="shared" si="7"/>
        <v>71</v>
      </c>
      <c r="AN19" s="38">
        <f t="shared" si="7"/>
        <v>255</v>
      </c>
      <c r="AO19" s="38">
        <f t="shared" si="7"/>
        <v>86</v>
      </c>
      <c r="AP19" s="40">
        <f t="shared" ref="AP19" si="8">SUM(AP20:AP23)</f>
        <v>76</v>
      </c>
    </row>
    <row r="20" spans="1:42" x14ac:dyDescent="0.35">
      <c r="A20" s="41" t="s">
        <v>49</v>
      </c>
      <c r="B20" s="42">
        <v>569</v>
      </c>
      <c r="C20" s="42">
        <v>5690</v>
      </c>
      <c r="D20" s="43"/>
      <c r="E20" s="43"/>
      <c r="F20" s="43"/>
      <c r="G20" s="43"/>
      <c r="H20" s="43"/>
      <c r="I20" s="43"/>
      <c r="J20" s="43">
        <v>34</v>
      </c>
      <c r="K20" s="43">
        <v>386</v>
      </c>
      <c r="L20" s="43"/>
      <c r="M20" s="43"/>
      <c r="N20" s="43">
        <v>126</v>
      </c>
      <c r="O20" s="43">
        <v>1170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2">
        <v>580</v>
      </c>
      <c r="AC20" s="42">
        <f t="shared" si="5"/>
        <v>5800</v>
      </c>
      <c r="AD20" s="44">
        <v>0</v>
      </c>
      <c r="AE20" s="44">
        <v>0</v>
      </c>
      <c r="AF20" s="36">
        <f t="shared" si="1"/>
        <v>1.0193321616871704</v>
      </c>
      <c r="AG20" s="36">
        <f t="shared" si="1"/>
        <v>1.0193321616871704</v>
      </c>
      <c r="AH20" s="45">
        <v>500</v>
      </c>
      <c r="AI20" s="45">
        <v>58</v>
      </c>
      <c r="AJ20" s="22">
        <v>32</v>
      </c>
      <c r="AK20" s="22">
        <v>3</v>
      </c>
      <c r="AL20" s="22">
        <v>87</v>
      </c>
      <c r="AM20" s="22">
        <v>3</v>
      </c>
      <c r="AN20" s="22">
        <v>72</v>
      </c>
      <c r="AO20" s="22">
        <v>49</v>
      </c>
      <c r="AP20" s="22">
        <v>48</v>
      </c>
    </row>
    <row r="21" spans="1:42" x14ac:dyDescent="0.35">
      <c r="A21" s="41" t="s">
        <v>50</v>
      </c>
      <c r="B21" s="42">
        <v>1842</v>
      </c>
      <c r="C21" s="42">
        <v>18420</v>
      </c>
      <c r="D21" s="43"/>
      <c r="E21" s="43"/>
      <c r="F21" s="43"/>
      <c r="G21" s="43"/>
      <c r="H21" s="43"/>
      <c r="I21" s="43"/>
      <c r="J21" s="43">
        <v>164</v>
      </c>
      <c r="K21" s="43">
        <v>1530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2">
        <v>1850</v>
      </c>
      <c r="AC21" s="42">
        <f t="shared" si="5"/>
        <v>18500</v>
      </c>
      <c r="AD21" s="44">
        <v>0</v>
      </c>
      <c r="AE21" s="44">
        <v>0</v>
      </c>
      <c r="AF21" s="36">
        <f t="shared" si="1"/>
        <v>1.004343105320304</v>
      </c>
      <c r="AG21" s="36">
        <f t="shared" si="1"/>
        <v>1.004343105320304</v>
      </c>
      <c r="AH21" s="45">
        <v>88</v>
      </c>
      <c r="AI21" s="45">
        <v>1700</v>
      </c>
      <c r="AJ21" s="22">
        <v>45</v>
      </c>
      <c r="AK21" s="22">
        <v>21</v>
      </c>
      <c r="AL21" s="22">
        <v>460</v>
      </c>
      <c r="AM21" s="22">
        <v>38</v>
      </c>
      <c r="AN21" s="22">
        <v>112</v>
      </c>
      <c r="AO21" s="22">
        <v>3</v>
      </c>
      <c r="AP21" s="22">
        <v>12</v>
      </c>
    </row>
    <row r="22" spans="1:42" x14ac:dyDescent="0.35">
      <c r="A22" s="41" t="s">
        <v>51</v>
      </c>
      <c r="B22" s="42">
        <v>2527</v>
      </c>
      <c r="C22" s="42">
        <v>25270</v>
      </c>
      <c r="D22" s="43"/>
      <c r="E22" s="43"/>
      <c r="F22" s="43"/>
      <c r="G22" s="43"/>
      <c r="H22" s="43"/>
      <c r="I22" s="43"/>
      <c r="J22" s="43"/>
      <c r="K22" s="43"/>
      <c r="L22" s="43">
        <v>174</v>
      </c>
      <c r="M22" s="43">
        <v>1641</v>
      </c>
      <c r="N22" s="43">
        <v>5</v>
      </c>
      <c r="O22" s="43">
        <v>50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2">
        <v>2518</v>
      </c>
      <c r="AC22" s="42">
        <f t="shared" si="5"/>
        <v>25180</v>
      </c>
      <c r="AD22" s="44">
        <v>0</v>
      </c>
      <c r="AE22" s="44">
        <v>0</v>
      </c>
      <c r="AF22" s="36">
        <f t="shared" si="1"/>
        <v>0.99643846458250895</v>
      </c>
      <c r="AG22" s="36">
        <f t="shared" si="1"/>
        <v>0.99643846458250895</v>
      </c>
      <c r="AH22" s="45">
        <v>86</v>
      </c>
      <c r="AI22" s="45">
        <v>4568</v>
      </c>
      <c r="AJ22" s="22">
        <v>129</v>
      </c>
      <c r="AK22" s="22">
        <v>7</v>
      </c>
      <c r="AL22" s="22">
        <v>278</v>
      </c>
      <c r="AM22" s="22">
        <v>30</v>
      </c>
      <c r="AN22" s="22">
        <v>71</v>
      </c>
      <c r="AO22" s="22">
        <v>34</v>
      </c>
      <c r="AP22" s="22">
        <v>16</v>
      </c>
    </row>
    <row r="23" spans="1:42" ht="15" hidden="1" customHeight="1" x14ac:dyDescent="0.35">
      <c r="A23" s="41" t="s">
        <v>52</v>
      </c>
      <c r="B23" s="42">
        <v>408</v>
      </c>
      <c r="C23" s="42">
        <v>4080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6">
        <v>0</v>
      </c>
      <c r="AC23" s="38">
        <f t="shared" si="5"/>
        <v>0</v>
      </c>
      <c r="AD23" s="44"/>
      <c r="AE23" s="44">
        <v>0</v>
      </c>
      <c r="AF23" s="36">
        <f t="shared" ref="AF23:AG38" si="9">AB23/B23</f>
        <v>0</v>
      </c>
      <c r="AG23" s="36">
        <f t="shared" si="9"/>
        <v>0</v>
      </c>
      <c r="AH23" s="45">
        <v>0</v>
      </c>
      <c r="AI23" s="45">
        <v>0</v>
      </c>
      <c r="AJ23" s="22"/>
      <c r="AK23" s="22"/>
      <c r="AL23" s="22"/>
      <c r="AM23" s="22"/>
      <c r="AN23" s="22"/>
      <c r="AO23" s="22"/>
      <c r="AP23" s="22"/>
    </row>
    <row r="24" spans="1:42" x14ac:dyDescent="0.35">
      <c r="A24" s="37" t="s">
        <v>53</v>
      </c>
      <c r="B24" s="38">
        <f>SUM(B25:B30)</f>
        <v>15780</v>
      </c>
      <c r="C24" s="38">
        <v>157780</v>
      </c>
      <c r="D24" s="38">
        <f t="shared" ref="D24:AB24" si="10">SUM(D25:D30)</f>
        <v>0</v>
      </c>
      <c r="E24" s="38">
        <f t="shared" si="10"/>
        <v>0</v>
      </c>
      <c r="F24" s="38">
        <f t="shared" si="10"/>
        <v>0</v>
      </c>
      <c r="G24" s="38">
        <f t="shared" si="10"/>
        <v>0</v>
      </c>
      <c r="H24" s="38">
        <f t="shared" si="10"/>
        <v>0</v>
      </c>
      <c r="I24" s="38">
        <f t="shared" si="10"/>
        <v>0</v>
      </c>
      <c r="J24" s="38">
        <f t="shared" si="10"/>
        <v>0</v>
      </c>
      <c r="K24" s="38">
        <f t="shared" si="10"/>
        <v>0</v>
      </c>
      <c r="L24" s="38">
        <f t="shared" si="10"/>
        <v>0</v>
      </c>
      <c r="M24" s="38">
        <f t="shared" si="10"/>
        <v>0</v>
      </c>
      <c r="N24" s="38">
        <f t="shared" si="10"/>
        <v>0</v>
      </c>
      <c r="O24" s="38">
        <f t="shared" si="10"/>
        <v>0</v>
      </c>
      <c r="P24" s="38">
        <f t="shared" si="10"/>
        <v>0</v>
      </c>
      <c r="Q24" s="38">
        <f t="shared" si="10"/>
        <v>0</v>
      </c>
      <c r="R24" s="38">
        <f t="shared" si="10"/>
        <v>0</v>
      </c>
      <c r="S24" s="38">
        <f t="shared" si="10"/>
        <v>0</v>
      </c>
      <c r="T24" s="38">
        <f t="shared" si="10"/>
        <v>0</v>
      </c>
      <c r="U24" s="38">
        <f t="shared" si="10"/>
        <v>0</v>
      </c>
      <c r="V24" s="38">
        <f t="shared" si="10"/>
        <v>0</v>
      </c>
      <c r="W24" s="38">
        <f t="shared" si="10"/>
        <v>0</v>
      </c>
      <c r="X24" s="38">
        <f t="shared" si="10"/>
        <v>0</v>
      </c>
      <c r="Y24" s="38">
        <f t="shared" si="10"/>
        <v>0</v>
      </c>
      <c r="Z24" s="38">
        <f t="shared" si="10"/>
        <v>0</v>
      </c>
      <c r="AA24" s="38">
        <f t="shared" si="10"/>
        <v>0</v>
      </c>
      <c r="AB24" s="38">
        <f t="shared" si="10"/>
        <v>15590</v>
      </c>
      <c r="AC24" s="38">
        <f t="shared" si="5"/>
        <v>155900</v>
      </c>
      <c r="AD24" s="39">
        <v>0</v>
      </c>
      <c r="AE24" s="39">
        <v>0</v>
      </c>
      <c r="AF24" s="25">
        <f t="shared" si="9"/>
        <v>0.9879594423320659</v>
      </c>
      <c r="AG24" s="25">
        <f t="shared" si="9"/>
        <v>0.9880846748637343</v>
      </c>
      <c r="AH24" s="38">
        <f t="shared" ref="AH24:AP24" si="11">SUM(AH25:AH30)</f>
        <v>2214</v>
      </c>
      <c r="AI24" s="38">
        <f t="shared" si="11"/>
        <v>12996</v>
      </c>
      <c r="AJ24" s="38">
        <f t="shared" si="11"/>
        <v>148</v>
      </c>
      <c r="AK24" s="38">
        <f t="shared" si="11"/>
        <v>230</v>
      </c>
      <c r="AL24" s="38">
        <f t="shared" si="11"/>
        <v>575</v>
      </c>
      <c r="AM24" s="38">
        <f t="shared" si="11"/>
        <v>269</v>
      </c>
      <c r="AN24" s="38">
        <f t="shared" si="11"/>
        <v>220</v>
      </c>
      <c r="AO24" s="38">
        <f t="shared" si="11"/>
        <v>154</v>
      </c>
      <c r="AP24" s="38">
        <f t="shared" si="11"/>
        <v>134</v>
      </c>
    </row>
    <row r="25" spans="1:42" x14ac:dyDescent="0.35">
      <c r="A25" s="41" t="s">
        <v>54</v>
      </c>
      <c r="B25" s="42">
        <v>3857</v>
      </c>
      <c r="C25" s="42">
        <v>38570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2">
        <v>3849</v>
      </c>
      <c r="AC25" s="42">
        <f t="shared" si="5"/>
        <v>38490</v>
      </c>
      <c r="AD25" s="44">
        <v>0</v>
      </c>
      <c r="AE25" s="44">
        <v>0</v>
      </c>
      <c r="AF25" s="36">
        <f t="shared" si="9"/>
        <v>0.9979258491055224</v>
      </c>
      <c r="AG25" s="36">
        <f t="shared" si="9"/>
        <v>0.9979258491055224</v>
      </c>
      <c r="AH25" s="45">
        <v>248</v>
      </c>
      <c r="AI25" s="45">
        <v>3600</v>
      </c>
      <c r="AJ25" s="22">
        <v>11</v>
      </c>
      <c r="AK25" s="22">
        <v>42</v>
      </c>
      <c r="AL25" s="22">
        <v>118</v>
      </c>
      <c r="AM25" s="22">
        <v>18</v>
      </c>
      <c r="AN25" s="22">
        <v>8</v>
      </c>
      <c r="AO25" s="22">
        <v>6</v>
      </c>
      <c r="AP25" s="22">
        <v>12</v>
      </c>
    </row>
    <row r="26" spans="1:42" x14ac:dyDescent="0.35">
      <c r="A26" s="41" t="s">
        <v>55</v>
      </c>
      <c r="B26" s="42">
        <v>2031</v>
      </c>
      <c r="C26" s="42">
        <v>20310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2">
        <v>2019</v>
      </c>
      <c r="AC26" s="42">
        <f t="shared" si="5"/>
        <v>20190</v>
      </c>
      <c r="AD26" s="44">
        <v>0</v>
      </c>
      <c r="AE26" s="44">
        <v>0</v>
      </c>
      <c r="AF26" s="36">
        <f t="shared" si="9"/>
        <v>0.99409158050221569</v>
      </c>
      <c r="AG26" s="36">
        <f t="shared" si="9"/>
        <v>0.99409158050221569</v>
      </c>
      <c r="AH26" s="45">
        <v>615</v>
      </c>
      <c r="AI26" s="45">
        <v>1327</v>
      </c>
      <c r="AJ26" s="22">
        <v>32</v>
      </c>
      <c r="AK26" s="22">
        <v>36</v>
      </c>
      <c r="AL26" s="22">
        <v>107</v>
      </c>
      <c r="AM26" s="22">
        <v>78</v>
      </c>
      <c r="AN26" s="22">
        <v>56</v>
      </c>
      <c r="AO26" s="22">
        <v>24</v>
      </c>
      <c r="AP26" s="22">
        <v>28</v>
      </c>
    </row>
    <row r="27" spans="1:42" x14ac:dyDescent="0.35">
      <c r="A27" s="41" t="s">
        <v>56</v>
      </c>
      <c r="B27" s="42">
        <v>2194</v>
      </c>
      <c r="C27" s="42">
        <v>21940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2">
        <v>2108</v>
      </c>
      <c r="AC27" s="42">
        <f t="shared" si="5"/>
        <v>21080</v>
      </c>
      <c r="AD27" s="44">
        <v>0</v>
      </c>
      <c r="AE27" s="44">
        <v>0</v>
      </c>
      <c r="AF27" s="36">
        <f t="shared" si="9"/>
        <v>0.96080218778486781</v>
      </c>
      <c r="AG27" s="36">
        <f t="shared" si="9"/>
        <v>0.96080218778486781</v>
      </c>
      <c r="AH27" s="45">
        <v>688</v>
      </c>
      <c r="AI27" s="45">
        <v>1400</v>
      </c>
      <c r="AJ27" s="22">
        <v>27</v>
      </c>
      <c r="AK27" s="22">
        <v>41</v>
      </c>
      <c r="AL27" s="22">
        <v>121</v>
      </c>
      <c r="AM27" s="22">
        <v>46</v>
      </c>
      <c r="AN27" s="22">
        <v>78</v>
      </c>
      <c r="AO27" s="22">
        <v>5</v>
      </c>
      <c r="AP27" s="22">
        <v>14</v>
      </c>
    </row>
    <row r="28" spans="1:42" x14ac:dyDescent="0.35">
      <c r="A28" s="41" t="s">
        <v>57</v>
      </c>
      <c r="B28" s="42">
        <v>3541</v>
      </c>
      <c r="C28" s="42">
        <v>35410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2">
        <v>3522</v>
      </c>
      <c r="AC28" s="42">
        <f t="shared" si="5"/>
        <v>35220</v>
      </c>
      <c r="AD28" s="44">
        <v>0</v>
      </c>
      <c r="AE28" s="44">
        <v>0</v>
      </c>
      <c r="AF28" s="36">
        <f t="shared" si="9"/>
        <v>0.99463428410053656</v>
      </c>
      <c r="AG28" s="36">
        <f t="shared" si="9"/>
        <v>0.99463428410053656</v>
      </c>
      <c r="AH28" s="45">
        <v>462</v>
      </c>
      <c r="AI28" s="45">
        <v>2980</v>
      </c>
      <c r="AJ28" s="22">
        <v>28</v>
      </c>
      <c r="AK28" s="22">
        <v>44</v>
      </c>
      <c r="AL28" s="22">
        <v>98</v>
      </c>
      <c r="AM28" s="22">
        <v>58</v>
      </c>
      <c r="AN28" s="22">
        <v>8</v>
      </c>
      <c r="AO28" s="22">
        <v>68</v>
      </c>
      <c r="AP28" s="22">
        <v>36</v>
      </c>
    </row>
    <row r="29" spans="1:42" x14ac:dyDescent="0.35">
      <c r="A29" s="41" t="s">
        <v>58</v>
      </c>
      <c r="B29" s="42">
        <v>999</v>
      </c>
      <c r="C29" s="42">
        <v>9990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2">
        <v>967</v>
      </c>
      <c r="AC29" s="42">
        <f t="shared" si="5"/>
        <v>9670</v>
      </c>
      <c r="AD29" s="44">
        <v>0</v>
      </c>
      <c r="AE29" s="44">
        <v>0</v>
      </c>
      <c r="AF29" s="36">
        <f t="shared" si="9"/>
        <v>0.96796796796796791</v>
      </c>
      <c r="AG29" s="36">
        <f t="shared" si="9"/>
        <v>0.96796796796796791</v>
      </c>
      <c r="AH29" s="45">
        <v>113</v>
      </c>
      <c r="AI29" s="45">
        <v>789</v>
      </c>
      <c r="AJ29" s="22">
        <v>4</v>
      </c>
      <c r="AK29" s="22">
        <v>9</v>
      </c>
      <c r="AL29" s="22">
        <v>26</v>
      </c>
      <c r="AM29" s="22">
        <v>11</v>
      </c>
      <c r="AN29" s="22">
        <v>12</v>
      </c>
      <c r="AO29" s="22">
        <v>19</v>
      </c>
      <c r="AP29" s="22">
        <v>9</v>
      </c>
    </row>
    <row r="30" spans="1:42" x14ac:dyDescent="0.35">
      <c r="A30" s="41" t="s">
        <v>59</v>
      </c>
      <c r="B30" s="42">
        <v>3158</v>
      </c>
      <c r="C30" s="42">
        <v>31580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2">
        <v>3125</v>
      </c>
      <c r="AC30" s="42">
        <f t="shared" si="5"/>
        <v>31250</v>
      </c>
      <c r="AD30" s="44">
        <v>0</v>
      </c>
      <c r="AE30" s="44">
        <v>0</v>
      </c>
      <c r="AF30" s="36">
        <f t="shared" si="9"/>
        <v>0.98955034832172262</v>
      </c>
      <c r="AG30" s="36">
        <f t="shared" si="9"/>
        <v>0.98955034832172262</v>
      </c>
      <c r="AH30" s="48">
        <v>88</v>
      </c>
      <c r="AI30" s="45">
        <v>2900</v>
      </c>
      <c r="AJ30" s="22">
        <v>46</v>
      </c>
      <c r="AK30" s="22">
        <v>58</v>
      </c>
      <c r="AL30" s="22">
        <v>105</v>
      </c>
      <c r="AM30" s="22">
        <v>58</v>
      </c>
      <c r="AN30" s="22">
        <v>58</v>
      </c>
      <c r="AO30" s="22">
        <v>32</v>
      </c>
      <c r="AP30" s="22">
        <v>35</v>
      </c>
    </row>
    <row r="31" spans="1:42" x14ac:dyDescent="0.35">
      <c r="A31" s="49" t="s">
        <v>60</v>
      </c>
      <c r="B31" s="38">
        <f>SUM(B32:B36)</f>
        <v>7337</v>
      </c>
      <c r="C31" s="38">
        <f>SUM(C32:C36)</f>
        <v>73370</v>
      </c>
      <c r="D31" s="38">
        <f t="shared" ref="D31:AB31" si="12">SUM(D32:D36)</f>
        <v>4</v>
      </c>
      <c r="E31" s="38">
        <f t="shared" si="12"/>
        <v>40</v>
      </c>
      <c r="F31" s="38">
        <f t="shared" si="12"/>
        <v>4</v>
      </c>
      <c r="G31" s="38">
        <f t="shared" si="12"/>
        <v>40</v>
      </c>
      <c r="H31" s="38">
        <f t="shared" si="12"/>
        <v>60</v>
      </c>
      <c r="I31" s="38">
        <f t="shared" si="12"/>
        <v>618</v>
      </c>
      <c r="J31" s="38">
        <f t="shared" si="12"/>
        <v>50</v>
      </c>
      <c r="K31" s="38">
        <f t="shared" si="12"/>
        <v>521</v>
      </c>
      <c r="L31" s="38">
        <f t="shared" si="12"/>
        <v>46</v>
      </c>
      <c r="M31" s="38">
        <f t="shared" si="12"/>
        <v>481</v>
      </c>
      <c r="N31" s="38">
        <f t="shared" si="12"/>
        <v>65</v>
      </c>
      <c r="O31" s="38">
        <f t="shared" si="12"/>
        <v>725</v>
      </c>
      <c r="P31" s="38">
        <f t="shared" si="12"/>
        <v>97</v>
      </c>
      <c r="Q31" s="38">
        <f t="shared" si="12"/>
        <v>1078</v>
      </c>
      <c r="R31" s="38">
        <f t="shared" si="12"/>
        <v>73</v>
      </c>
      <c r="S31" s="38">
        <f t="shared" si="12"/>
        <v>881</v>
      </c>
      <c r="T31" s="38">
        <f t="shared" si="12"/>
        <v>11</v>
      </c>
      <c r="U31" s="38">
        <f t="shared" si="12"/>
        <v>129</v>
      </c>
      <c r="V31" s="38">
        <f t="shared" si="12"/>
        <v>500</v>
      </c>
      <c r="W31" s="38">
        <f t="shared" si="12"/>
        <v>5015</v>
      </c>
      <c r="X31" s="38">
        <f t="shared" si="12"/>
        <v>27</v>
      </c>
      <c r="Y31" s="38">
        <f t="shared" si="12"/>
        <v>308</v>
      </c>
      <c r="Z31" s="38">
        <f t="shared" si="12"/>
        <v>0</v>
      </c>
      <c r="AA31" s="38">
        <f t="shared" si="12"/>
        <v>0</v>
      </c>
      <c r="AB31" s="38">
        <f t="shared" si="12"/>
        <v>5968</v>
      </c>
      <c r="AC31" s="38">
        <f t="shared" si="5"/>
        <v>59680</v>
      </c>
      <c r="AD31" s="39">
        <v>0</v>
      </c>
      <c r="AE31" s="39">
        <v>0</v>
      </c>
      <c r="AF31" s="25">
        <f t="shared" si="9"/>
        <v>0.81341147608014175</v>
      </c>
      <c r="AG31" s="25">
        <f t="shared" si="9"/>
        <v>0.81341147608014175</v>
      </c>
      <c r="AH31" s="38">
        <f>SUM(AH32:AH33)</f>
        <v>2124</v>
      </c>
      <c r="AI31" s="38">
        <f>SUM(AI32:AI33)</f>
        <v>4388</v>
      </c>
      <c r="AJ31" s="38">
        <f>SUM(AJ32:AJ33)</f>
        <v>72</v>
      </c>
      <c r="AK31" s="38">
        <f t="shared" ref="AK31:AP31" si="13">SUM(AK32:AK33)</f>
        <v>39</v>
      </c>
      <c r="AL31" s="38">
        <f t="shared" si="13"/>
        <v>281</v>
      </c>
      <c r="AM31" s="38">
        <f t="shared" si="13"/>
        <v>497</v>
      </c>
      <c r="AN31" s="38">
        <f t="shared" si="13"/>
        <v>162</v>
      </c>
      <c r="AO31" s="38">
        <f t="shared" si="13"/>
        <v>142</v>
      </c>
      <c r="AP31" s="38">
        <f t="shared" si="13"/>
        <v>123</v>
      </c>
    </row>
    <row r="32" spans="1:42" x14ac:dyDescent="0.35">
      <c r="A32" s="73" t="s">
        <v>61</v>
      </c>
      <c r="B32" s="74">
        <v>4802</v>
      </c>
      <c r="C32" s="74">
        <v>48020</v>
      </c>
      <c r="D32" s="75"/>
      <c r="E32" s="75"/>
      <c r="F32" s="75"/>
      <c r="G32" s="75"/>
      <c r="H32" s="75"/>
      <c r="I32" s="75"/>
      <c r="J32" s="75"/>
      <c r="K32" s="75"/>
      <c r="L32" s="75">
        <v>12</v>
      </c>
      <c r="M32" s="75">
        <v>120</v>
      </c>
      <c r="N32" s="75">
        <v>25</v>
      </c>
      <c r="O32" s="75">
        <v>250</v>
      </c>
      <c r="P32" s="75"/>
      <c r="Q32" s="75"/>
      <c r="R32" s="75"/>
      <c r="S32" s="75"/>
      <c r="T32" s="75"/>
      <c r="U32" s="75"/>
      <c r="V32" s="75"/>
      <c r="W32" s="75"/>
      <c r="X32" s="75">
        <v>26</v>
      </c>
      <c r="Y32" s="75">
        <v>260</v>
      </c>
      <c r="Z32" s="75"/>
      <c r="AA32" s="75"/>
      <c r="AB32" s="74">
        <v>4771</v>
      </c>
      <c r="AC32" s="74">
        <f t="shared" si="5"/>
        <v>47710</v>
      </c>
      <c r="AD32" s="76">
        <v>0</v>
      </c>
      <c r="AE32" s="76">
        <v>0</v>
      </c>
      <c r="AF32" s="77">
        <f t="shared" si="9"/>
        <v>0.99354435651811746</v>
      </c>
      <c r="AG32" s="77">
        <f t="shared" si="9"/>
        <v>0.99354435651811746</v>
      </c>
      <c r="AH32" s="78">
        <v>1455</v>
      </c>
      <c r="AI32" s="78">
        <v>3268</v>
      </c>
      <c r="AJ32" s="79">
        <v>14</v>
      </c>
      <c r="AK32" s="79">
        <v>3</v>
      </c>
      <c r="AL32" s="79">
        <v>42</v>
      </c>
      <c r="AM32" s="79">
        <v>197</v>
      </c>
      <c r="AN32" s="79">
        <v>85</v>
      </c>
      <c r="AO32" s="79">
        <v>107</v>
      </c>
      <c r="AP32" s="79">
        <v>78</v>
      </c>
    </row>
    <row r="33" spans="1:42" x14ac:dyDescent="0.35">
      <c r="A33" s="73" t="s">
        <v>62</v>
      </c>
      <c r="B33" s="74">
        <v>1076</v>
      </c>
      <c r="C33" s="74">
        <v>10760</v>
      </c>
      <c r="D33" s="75">
        <v>4</v>
      </c>
      <c r="E33" s="75">
        <v>40</v>
      </c>
      <c r="F33" s="75">
        <v>4</v>
      </c>
      <c r="G33" s="75">
        <v>40</v>
      </c>
      <c r="H33" s="75">
        <v>60</v>
      </c>
      <c r="I33" s="75">
        <v>618</v>
      </c>
      <c r="J33" s="75">
        <v>50</v>
      </c>
      <c r="K33" s="75">
        <v>521</v>
      </c>
      <c r="L33" s="75">
        <v>34</v>
      </c>
      <c r="M33" s="75">
        <v>361</v>
      </c>
      <c r="N33" s="75">
        <v>40</v>
      </c>
      <c r="O33" s="75">
        <v>475</v>
      </c>
      <c r="P33" s="75">
        <v>97</v>
      </c>
      <c r="Q33" s="75">
        <v>1078</v>
      </c>
      <c r="R33" s="75">
        <v>73</v>
      </c>
      <c r="S33" s="75">
        <v>881</v>
      </c>
      <c r="T33" s="75">
        <v>11</v>
      </c>
      <c r="U33" s="75">
        <v>129</v>
      </c>
      <c r="V33" s="75">
        <v>500</v>
      </c>
      <c r="W33" s="75">
        <v>5015</v>
      </c>
      <c r="X33" s="75">
        <v>1</v>
      </c>
      <c r="Y33" s="75">
        <v>48</v>
      </c>
      <c r="Z33" s="75"/>
      <c r="AA33" s="75"/>
      <c r="AB33" s="74">
        <v>1197</v>
      </c>
      <c r="AC33" s="74">
        <f t="shared" si="5"/>
        <v>11970</v>
      </c>
      <c r="AD33" s="76">
        <v>0</v>
      </c>
      <c r="AE33" s="76">
        <v>0</v>
      </c>
      <c r="AF33" s="77">
        <f t="shared" si="9"/>
        <v>1.1124535315985129</v>
      </c>
      <c r="AG33" s="77">
        <f t="shared" si="9"/>
        <v>1.1124535315985129</v>
      </c>
      <c r="AH33" s="78">
        <v>669</v>
      </c>
      <c r="AI33" s="78">
        <v>1120</v>
      </c>
      <c r="AJ33" s="79">
        <v>58</v>
      </c>
      <c r="AK33" s="79">
        <v>36</v>
      </c>
      <c r="AL33" s="79">
        <v>239</v>
      </c>
      <c r="AM33" s="79">
        <v>300</v>
      </c>
      <c r="AN33" s="79">
        <v>77</v>
      </c>
      <c r="AO33" s="79">
        <v>35</v>
      </c>
      <c r="AP33" s="79">
        <v>45</v>
      </c>
    </row>
    <row r="34" spans="1:42" hidden="1" x14ac:dyDescent="0.35">
      <c r="A34" s="50" t="s">
        <v>63</v>
      </c>
      <c r="B34" s="42">
        <v>517</v>
      </c>
      <c r="C34" s="42">
        <v>5170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6">
        <v>0</v>
      </c>
      <c r="AC34" s="38">
        <f t="shared" si="5"/>
        <v>0</v>
      </c>
      <c r="AD34" s="44">
        <v>0</v>
      </c>
      <c r="AE34" s="44">
        <v>0</v>
      </c>
      <c r="AF34" s="36">
        <f t="shared" si="9"/>
        <v>0</v>
      </c>
      <c r="AG34" s="36">
        <f t="shared" si="9"/>
        <v>0</v>
      </c>
      <c r="AH34" s="45">
        <v>0</v>
      </c>
      <c r="AI34" s="45">
        <v>0</v>
      </c>
      <c r="AJ34" s="22"/>
      <c r="AK34" s="22"/>
      <c r="AL34" s="22"/>
      <c r="AM34" s="22"/>
      <c r="AN34" s="22"/>
      <c r="AO34" s="22"/>
      <c r="AP34" s="22"/>
    </row>
    <row r="35" spans="1:42" hidden="1" x14ac:dyDescent="0.35">
      <c r="A35" s="50" t="s">
        <v>64</v>
      </c>
      <c r="B35" s="42">
        <v>485</v>
      </c>
      <c r="C35" s="42">
        <v>4850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6">
        <v>0</v>
      </c>
      <c r="AC35" s="38">
        <f t="shared" si="5"/>
        <v>0</v>
      </c>
      <c r="AD35" s="44">
        <v>0</v>
      </c>
      <c r="AE35" s="44">
        <v>0</v>
      </c>
      <c r="AF35" s="36">
        <f t="shared" si="9"/>
        <v>0</v>
      </c>
      <c r="AG35" s="36">
        <f t="shared" si="9"/>
        <v>0</v>
      </c>
      <c r="AH35" s="45">
        <v>0</v>
      </c>
      <c r="AI35" s="45">
        <v>0</v>
      </c>
      <c r="AJ35" s="22"/>
      <c r="AK35" s="22"/>
      <c r="AL35" s="22"/>
      <c r="AM35" s="22"/>
      <c r="AN35" s="22"/>
      <c r="AO35" s="22"/>
      <c r="AP35" s="22"/>
    </row>
    <row r="36" spans="1:42" hidden="1" x14ac:dyDescent="0.35">
      <c r="A36" s="50" t="s">
        <v>65</v>
      </c>
      <c r="B36" s="42">
        <v>457</v>
      </c>
      <c r="C36" s="42">
        <v>4570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6">
        <v>0</v>
      </c>
      <c r="AC36" s="38">
        <f t="shared" si="5"/>
        <v>0</v>
      </c>
      <c r="AD36" s="44">
        <v>0</v>
      </c>
      <c r="AE36" s="44">
        <v>0</v>
      </c>
      <c r="AF36" s="36">
        <f t="shared" si="9"/>
        <v>0</v>
      </c>
      <c r="AG36" s="36">
        <f t="shared" si="9"/>
        <v>0</v>
      </c>
      <c r="AH36" s="45">
        <v>0</v>
      </c>
      <c r="AI36" s="45">
        <v>0</v>
      </c>
      <c r="AJ36" s="22"/>
      <c r="AK36" s="22"/>
      <c r="AL36" s="22"/>
      <c r="AM36" s="22"/>
      <c r="AN36" s="22"/>
      <c r="AO36" s="22"/>
      <c r="AP36" s="22"/>
    </row>
    <row r="37" spans="1:42" x14ac:dyDescent="0.35">
      <c r="A37" s="51" t="s">
        <v>66</v>
      </c>
      <c r="B37" s="38">
        <f>SUM(B38:B41)</f>
        <v>5357</v>
      </c>
      <c r="C37" s="38">
        <f>SUM(C38:C41)</f>
        <v>53570</v>
      </c>
      <c r="D37" s="38">
        <f t="shared" ref="D37:AB37" si="14">SUM(D38:D41)</f>
        <v>17</v>
      </c>
      <c r="E37" s="38">
        <f t="shared" si="14"/>
        <v>175</v>
      </c>
      <c r="F37" s="38">
        <f t="shared" si="14"/>
        <v>21</v>
      </c>
      <c r="G37" s="38">
        <f t="shared" si="14"/>
        <v>235</v>
      </c>
      <c r="H37" s="38">
        <f t="shared" si="14"/>
        <v>49</v>
      </c>
      <c r="I37" s="38">
        <f t="shared" si="14"/>
        <v>506</v>
      </c>
      <c r="J37" s="38">
        <f t="shared" si="14"/>
        <v>4</v>
      </c>
      <c r="K37" s="38">
        <f t="shared" si="14"/>
        <v>43</v>
      </c>
      <c r="L37" s="38">
        <f t="shared" si="14"/>
        <v>14</v>
      </c>
      <c r="M37" s="38">
        <f t="shared" si="14"/>
        <v>143</v>
      </c>
      <c r="N37" s="38">
        <f t="shared" si="14"/>
        <v>22</v>
      </c>
      <c r="O37" s="38">
        <f t="shared" si="14"/>
        <v>241</v>
      </c>
      <c r="P37" s="38">
        <f t="shared" si="14"/>
        <v>0</v>
      </c>
      <c r="Q37" s="38">
        <f t="shared" si="14"/>
        <v>0</v>
      </c>
      <c r="R37" s="38">
        <f t="shared" si="14"/>
        <v>411</v>
      </c>
      <c r="S37" s="38">
        <f t="shared" si="14"/>
        <v>4110</v>
      </c>
      <c r="T37" s="38">
        <f t="shared" si="14"/>
        <v>0</v>
      </c>
      <c r="U37" s="38">
        <f t="shared" si="14"/>
        <v>0</v>
      </c>
      <c r="V37" s="38">
        <f t="shared" si="14"/>
        <v>0</v>
      </c>
      <c r="W37" s="38">
        <f t="shared" si="14"/>
        <v>0</v>
      </c>
      <c r="X37" s="38">
        <f t="shared" si="14"/>
        <v>0</v>
      </c>
      <c r="Y37" s="38">
        <f t="shared" si="14"/>
        <v>0</v>
      </c>
      <c r="Z37" s="38">
        <f t="shared" si="14"/>
        <v>0</v>
      </c>
      <c r="AA37" s="38">
        <f t="shared" si="14"/>
        <v>0</v>
      </c>
      <c r="AB37" s="38">
        <f t="shared" si="14"/>
        <v>5330</v>
      </c>
      <c r="AC37" s="38">
        <f t="shared" si="5"/>
        <v>53300</v>
      </c>
      <c r="AD37" s="44">
        <v>0</v>
      </c>
      <c r="AE37" s="44">
        <v>0</v>
      </c>
      <c r="AF37" s="25">
        <f t="shared" si="9"/>
        <v>0.99495986559641592</v>
      </c>
      <c r="AG37" s="25">
        <f t="shared" si="9"/>
        <v>0.99495986559641592</v>
      </c>
      <c r="AH37" s="38">
        <f t="shared" ref="AH37:AP37" si="15">SUM(AH38:AH41)</f>
        <v>1839</v>
      </c>
      <c r="AI37" s="38">
        <f t="shared" si="15"/>
        <v>3190</v>
      </c>
      <c r="AJ37" s="38">
        <f t="shared" si="15"/>
        <v>191</v>
      </c>
      <c r="AK37" s="38">
        <f t="shared" si="15"/>
        <v>249</v>
      </c>
      <c r="AL37" s="38">
        <f t="shared" si="15"/>
        <v>381</v>
      </c>
      <c r="AM37" s="38">
        <f t="shared" si="15"/>
        <v>221</v>
      </c>
      <c r="AN37" s="38">
        <f t="shared" si="15"/>
        <v>492</v>
      </c>
      <c r="AO37" s="38">
        <f t="shared" si="15"/>
        <v>633</v>
      </c>
      <c r="AP37" s="38">
        <f t="shared" si="15"/>
        <v>622</v>
      </c>
    </row>
    <row r="38" spans="1:42" x14ac:dyDescent="0.35">
      <c r="A38" s="73" t="s">
        <v>67</v>
      </c>
      <c r="B38" s="74">
        <v>826</v>
      </c>
      <c r="C38" s="74">
        <v>8260</v>
      </c>
      <c r="D38" s="75">
        <v>17</v>
      </c>
      <c r="E38" s="75">
        <v>175</v>
      </c>
      <c r="F38" s="75">
        <v>21</v>
      </c>
      <c r="G38" s="75">
        <v>235</v>
      </c>
      <c r="H38" s="75">
        <v>49</v>
      </c>
      <c r="I38" s="75">
        <v>506</v>
      </c>
      <c r="J38" s="75">
        <v>4</v>
      </c>
      <c r="K38" s="75">
        <v>43</v>
      </c>
      <c r="L38" s="75">
        <v>14</v>
      </c>
      <c r="M38" s="75">
        <v>143</v>
      </c>
      <c r="N38" s="75">
        <v>22</v>
      </c>
      <c r="O38" s="75">
        <v>241</v>
      </c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4">
        <v>833</v>
      </c>
      <c r="AC38" s="74">
        <f t="shared" si="5"/>
        <v>8330</v>
      </c>
      <c r="AD38" s="76">
        <v>0</v>
      </c>
      <c r="AE38" s="76">
        <v>0</v>
      </c>
      <c r="AF38" s="77">
        <f t="shared" si="9"/>
        <v>1.0084745762711864</v>
      </c>
      <c r="AG38" s="77">
        <f t="shared" si="9"/>
        <v>1.0084745762711864</v>
      </c>
      <c r="AH38" s="78">
        <v>889</v>
      </c>
      <c r="AI38" s="78">
        <v>13</v>
      </c>
      <c r="AJ38" s="79">
        <v>104</v>
      </c>
      <c r="AK38" s="79">
        <v>128</v>
      </c>
      <c r="AL38" s="79">
        <v>225</v>
      </c>
      <c r="AM38" s="79">
        <v>85</v>
      </c>
      <c r="AN38" s="79">
        <v>419</v>
      </c>
      <c r="AO38" s="79">
        <v>357</v>
      </c>
      <c r="AP38" s="79">
        <v>167</v>
      </c>
    </row>
    <row r="39" spans="1:42" x14ac:dyDescent="0.35">
      <c r="A39" s="73" t="s">
        <v>68</v>
      </c>
      <c r="B39" s="74">
        <v>3275</v>
      </c>
      <c r="C39" s="74">
        <v>32750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>
        <v>411</v>
      </c>
      <c r="S39" s="75">
        <v>4110</v>
      </c>
      <c r="T39" s="75"/>
      <c r="U39" s="75"/>
      <c r="V39" s="75"/>
      <c r="W39" s="75"/>
      <c r="X39" s="75"/>
      <c r="Y39" s="75"/>
      <c r="Z39" s="75"/>
      <c r="AA39" s="75"/>
      <c r="AB39" s="74">
        <v>3267</v>
      </c>
      <c r="AC39" s="74">
        <f t="shared" si="5"/>
        <v>32670</v>
      </c>
      <c r="AD39" s="76">
        <v>0</v>
      </c>
      <c r="AE39" s="76">
        <v>0</v>
      </c>
      <c r="AF39" s="77">
        <f t="shared" ref="AF39:AG48" si="16">AB39/B39</f>
        <v>0.99755725190839695</v>
      </c>
      <c r="AG39" s="77">
        <f t="shared" si="16"/>
        <v>0.99755725190839695</v>
      </c>
      <c r="AH39" s="78">
        <v>785</v>
      </c>
      <c r="AI39" s="78">
        <v>2200</v>
      </c>
      <c r="AJ39" s="79">
        <v>27</v>
      </c>
      <c r="AK39" s="79">
        <v>9</v>
      </c>
      <c r="AL39" s="79">
        <v>98</v>
      </c>
      <c r="AM39" s="79">
        <v>70</v>
      </c>
      <c r="AN39" s="79">
        <v>39</v>
      </c>
      <c r="AO39" s="79">
        <v>116</v>
      </c>
      <c r="AP39" s="79">
        <v>148</v>
      </c>
    </row>
    <row r="40" spans="1:42" x14ac:dyDescent="0.35">
      <c r="A40" s="50" t="s">
        <v>69</v>
      </c>
      <c r="B40" s="42">
        <v>526</v>
      </c>
      <c r="C40" s="42">
        <v>5260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6">
        <v>508</v>
      </c>
      <c r="AC40" s="42">
        <f t="shared" si="5"/>
        <v>5080</v>
      </c>
      <c r="AD40" s="44">
        <v>0</v>
      </c>
      <c r="AE40" s="44">
        <v>0</v>
      </c>
      <c r="AF40" s="36">
        <f t="shared" si="16"/>
        <v>0.96577946768060841</v>
      </c>
      <c r="AG40" s="36">
        <f t="shared" si="16"/>
        <v>0.96577946768060841</v>
      </c>
      <c r="AH40" s="45">
        <v>78</v>
      </c>
      <c r="AI40" s="45">
        <v>410</v>
      </c>
      <c r="AJ40" s="22">
        <v>2</v>
      </c>
      <c r="AK40" s="22">
        <v>58</v>
      </c>
      <c r="AL40" s="22">
        <v>52</v>
      </c>
      <c r="AM40" s="22">
        <v>52</v>
      </c>
      <c r="AN40" s="22">
        <v>23</v>
      </c>
      <c r="AO40" s="22">
        <v>112</v>
      </c>
      <c r="AP40" s="22">
        <v>222</v>
      </c>
    </row>
    <row r="41" spans="1:42" x14ac:dyDescent="0.35">
      <c r="A41" s="50" t="s">
        <v>70</v>
      </c>
      <c r="B41" s="42">
        <v>730</v>
      </c>
      <c r="C41" s="42">
        <v>7300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6">
        <v>722</v>
      </c>
      <c r="AC41" s="42">
        <f t="shared" si="5"/>
        <v>7220</v>
      </c>
      <c r="AD41" s="44">
        <v>0</v>
      </c>
      <c r="AE41" s="44">
        <v>0</v>
      </c>
      <c r="AF41" s="36">
        <f t="shared" si="16"/>
        <v>0.989041095890411</v>
      </c>
      <c r="AG41" s="36">
        <f t="shared" si="16"/>
        <v>0.989041095890411</v>
      </c>
      <c r="AH41" s="45">
        <v>87</v>
      </c>
      <c r="AI41" s="45">
        <v>567</v>
      </c>
      <c r="AJ41" s="22">
        <v>58</v>
      </c>
      <c r="AK41" s="22">
        <v>54</v>
      </c>
      <c r="AL41" s="22">
        <v>6</v>
      </c>
      <c r="AM41" s="22">
        <v>14</v>
      </c>
      <c r="AN41" s="22">
        <v>11</v>
      </c>
      <c r="AO41" s="22">
        <v>48</v>
      </c>
      <c r="AP41" s="22">
        <v>85</v>
      </c>
    </row>
    <row r="42" spans="1:42" x14ac:dyDescent="0.35">
      <c r="A42" s="49" t="s">
        <v>71</v>
      </c>
      <c r="B42" s="38">
        <f>SUM(B43:B48)</f>
        <v>2445</v>
      </c>
      <c r="C42" s="38">
        <f>SUM(C43:C48)</f>
        <v>24450</v>
      </c>
      <c r="D42" s="38">
        <f t="shared" ref="D42:AB42" si="17">SUM(D43:D48)</f>
        <v>0</v>
      </c>
      <c r="E42" s="38">
        <f t="shared" si="17"/>
        <v>0</v>
      </c>
      <c r="F42" s="38">
        <f t="shared" si="17"/>
        <v>0</v>
      </c>
      <c r="G42" s="38">
        <f t="shared" si="17"/>
        <v>0</v>
      </c>
      <c r="H42" s="38">
        <f t="shared" si="17"/>
        <v>65</v>
      </c>
      <c r="I42" s="38">
        <f t="shared" si="17"/>
        <v>650</v>
      </c>
      <c r="J42" s="38">
        <f t="shared" si="17"/>
        <v>18</v>
      </c>
      <c r="K42" s="38">
        <f t="shared" si="17"/>
        <v>180</v>
      </c>
      <c r="L42" s="38">
        <f t="shared" si="17"/>
        <v>84</v>
      </c>
      <c r="M42" s="38">
        <f t="shared" si="17"/>
        <v>860</v>
      </c>
      <c r="N42" s="38">
        <f t="shared" si="17"/>
        <v>50</v>
      </c>
      <c r="O42" s="38">
        <f t="shared" si="17"/>
        <v>500</v>
      </c>
      <c r="P42" s="38">
        <f t="shared" si="17"/>
        <v>0</v>
      </c>
      <c r="Q42" s="38">
        <f t="shared" si="17"/>
        <v>0</v>
      </c>
      <c r="R42" s="38">
        <f t="shared" si="17"/>
        <v>0</v>
      </c>
      <c r="S42" s="38">
        <f t="shared" si="17"/>
        <v>0</v>
      </c>
      <c r="T42" s="38">
        <f t="shared" si="17"/>
        <v>0</v>
      </c>
      <c r="U42" s="38">
        <f t="shared" si="17"/>
        <v>0</v>
      </c>
      <c r="V42" s="38">
        <f t="shared" si="17"/>
        <v>0</v>
      </c>
      <c r="W42" s="38">
        <f t="shared" si="17"/>
        <v>0</v>
      </c>
      <c r="X42" s="38">
        <f t="shared" si="17"/>
        <v>0</v>
      </c>
      <c r="Y42" s="38">
        <f t="shared" si="17"/>
        <v>0</v>
      </c>
      <c r="Z42" s="38">
        <f t="shared" si="17"/>
        <v>23</v>
      </c>
      <c r="AA42" s="38">
        <f t="shared" si="17"/>
        <v>230</v>
      </c>
      <c r="AB42" s="38">
        <f t="shared" si="17"/>
        <v>2446</v>
      </c>
      <c r="AC42" s="38">
        <f t="shared" si="5"/>
        <v>24460</v>
      </c>
      <c r="AD42" s="39">
        <v>0</v>
      </c>
      <c r="AE42" s="39">
        <v>0</v>
      </c>
      <c r="AF42" s="25">
        <f t="shared" si="16"/>
        <v>1.0004089979550101</v>
      </c>
      <c r="AG42" s="25">
        <f t="shared" si="16"/>
        <v>1.0004089979550101</v>
      </c>
      <c r="AH42" s="38">
        <f t="shared" ref="AH42:AP42" si="18">SUM(AH43:AH48)</f>
        <v>723</v>
      </c>
      <c r="AI42" s="38">
        <f t="shared" si="18"/>
        <v>1732</v>
      </c>
      <c r="AJ42" s="40">
        <f t="shared" ref="AJ42" si="19">SUM(AJ43:AJ46)</f>
        <v>106</v>
      </c>
      <c r="AK42" s="38">
        <f t="shared" si="18"/>
        <v>509</v>
      </c>
      <c r="AL42" s="38">
        <f t="shared" si="18"/>
        <v>246</v>
      </c>
      <c r="AM42" s="38">
        <f t="shared" si="18"/>
        <v>160</v>
      </c>
      <c r="AN42" s="38">
        <f t="shared" si="18"/>
        <v>220</v>
      </c>
      <c r="AO42" s="38">
        <f t="shared" si="18"/>
        <v>151</v>
      </c>
      <c r="AP42" s="38">
        <f t="shared" si="18"/>
        <v>250</v>
      </c>
    </row>
    <row r="43" spans="1:42" x14ac:dyDescent="0.35">
      <c r="A43" s="50" t="s">
        <v>72</v>
      </c>
      <c r="B43" s="42">
        <v>123</v>
      </c>
      <c r="C43" s="42">
        <v>1230</v>
      </c>
      <c r="D43" s="43"/>
      <c r="E43" s="43"/>
      <c r="F43" s="43"/>
      <c r="G43" s="43"/>
      <c r="H43" s="43"/>
      <c r="I43" s="43"/>
      <c r="J43" s="43">
        <v>18</v>
      </c>
      <c r="K43" s="43">
        <v>180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2">
        <v>132</v>
      </c>
      <c r="AC43" s="42">
        <f t="shared" si="5"/>
        <v>1320</v>
      </c>
      <c r="AD43" s="44">
        <v>0</v>
      </c>
      <c r="AE43" s="44">
        <v>0</v>
      </c>
      <c r="AF43" s="36">
        <f t="shared" si="16"/>
        <v>1.0731707317073171</v>
      </c>
      <c r="AG43" s="36">
        <f t="shared" si="16"/>
        <v>1.0731707317073171</v>
      </c>
      <c r="AH43" s="45">
        <v>11</v>
      </c>
      <c r="AI43" s="45">
        <v>97</v>
      </c>
      <c r="AJ43" s="22">
        <v>52</v>
      </c>
      <c r="AK43" s="22">
        <v>123</v>
      </c>
      <c r="AL43" s="22">
        <v>10</v>
      </c>
      <c r="AM43" s="22">
        <v>4</v>
      </c>
      <c r="AN43" s="22">
        <v>6</v>
      </c>
      <c r="AO43" s="22">
        <v>28</v>
      </c>
      <c r="AP43" s="22">
        <v>31</v>
      </c>
    </row>
    <row r="44" spans="1:42" x14ac:dyDescent="0.35">
      <c r="A44" s="50" t="s">
        <v>73</v>
      </c>
      <c r="B44" s="42">
        <v>335</v>
      </c>
      <c r="C44" s="42">
        <v>3350</v>
      </c>
      <c r="D44" s="43"/>
      <c r="E44" s="43"/>
      <c r="F44" s="43"/>
      <c r="G44" s="43"/>
      <c r="H44" s="43"/>
      <c r="I44" s="43"/>
      <c r="J44" s="43"/>
      <c r="K44" s="43"/>
      <c r="L44" s="43">
        <v>84</v>
      </c>
      <c r="M44" s="43">
        <v>860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2">
        <v>329</v>
      </c>
      <c r="AC44" s="42">
        <f t="shared" si="5"/>
        <v>3290</v>
      </c>
      <c r="AD44" s="44">
        <v>0</v>
      </c>
      <c r="AE44" s="44">
        <v>0</v>
      </c>
      <c r="AF44" s="36">
        <f t="shared" si="16"/>
        <v>0.98208955223880601</v>
      </c>
      <c r="AG44" s="36">
        <f t="shared" si="16"/>
        <v>0.98208955223880601</v>
      </c>
      <c r="AH44" s="45">
        <v>98</v>
      </c>
      <c r="AI44" s="45">
        <v>299</v>
      </c>
      <c r="AJ44" s="22">
        <v>18</v>
      </c>
      <c r="AK44" s="22">
        <v>215</v>
      </c>
      <c r="AL44" s="22">
        <v>30</v>
      </c>
      <c r="AM44" s="22">
        <v>47</v>
      </c>
      <c r="AN44" s="22">
        <v>66</v>
      </c>
      <c r="AO44" s="22">
        <v>46</v>
      </c>
      <c r="AP44" s="22">
        <v>75</v>
      </c>
    </row>
    <row r="45" spans="1:42" x14ac:dyDescent="0.35">
      <c r="A45" s="50" t="s">
        <v>74</v>
      </c>
      <c r="B45" s="42">
        <v>21</v>
      </c>
      <c r="C45" s="42">
        <v>210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>
        <v>50</v>
      </c>
      <c r="O45" s="43">
        <v>500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2">
        <v>22</v>
      </c>
      <c r="AC45" s="42">
        <f t="shared" si="5"/>
        <v>220</v>
      </c>
      <c r="AD45" s="44">
        <v>0</v>
      </c>
      <c r="AE45" s="44">
        <v>0</v>
      </c>
      <c r="AF45" s="36">
        <f t="shared" si="16"/>
        <v>1.0476190476190477</v>
      </c>
      <c r="AG45" s="36">
        <f t="shared" si="16"/>
        <v>1.0476190476190477</v>
      </c>
      <c r="AH45" s="45">
        <v>18</v>
      </c>
      <c r="AI45" s="45">
        <v>20</v>
      </c>
      <c r="AJ45" s="22">
        <v>12</v>
      </c>
      <c r="AK45" s="22">
        <v>10</v>
      </c>
      <c r="AL45" s="22">
        <v>11</v>
      </c>
      <c r="AM45" s="22">
        <v>12</v>
      </c>
      <c r="AN45" s="22">
        <v>13</v>
      </c>
      <c r="AO45" s="22">
        <v>11</v>
      </c>
      <c r="AP45" s="22">
        <v>11</v>
      </c>
    </row>
    <row r="46" spans="1:42" x14ac:dyDescent="0.35">
      <c r="A46" s="50" t="s">
        <v>75</v>
      </c>
      <c r="B46" s="42">
        <v>428</v>
      </c>
      <c r="C46" s="42">
        <v>4280</v>
      </c>
      <c r="D46" s="43"/>
      <c r="E46" s="43"/>
      <c r="F46" s="43"/>
      <c r="G46" s="43"/>
      <c r="H46" s="43">
        <v>65</v>
      </c>
      <c r="I46" s="43">
        <v>650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2">
        <v>430</v>
      </c>
      <c r="AC46" s="42">
        <f t="shared" si="5"/>
        <v>4300</v>
      </c>
      <c r="AD46" s="44">
        <v>0</v>
      </c>
      <c r="AE46" s="44">
        <v>0</v>
      </c>
      <c r="AF46" s="36">
        <f t="shared" si="16"/>
        <v>1.0046728971962617</v>
      </c>
      <c r="AG46" s="36">
        <f t="shared" si="16"/>
        <v>1.0046728971962617</v>
      </c>
      <c r="AH46" s="45">
        <v>36</v>
      </c>
      <c r="AI46" s="45">
        <v>362</v>
      </c>
      <c r="AJ46" s="22">
        <v>24</v>
      </c>
      <c r="AK46" s="22">
        <v>141</v>
      </c>
      <c r="AL46" s="22">
        <v>22</v>
      </c>
      <c r="AM46" s="22">
        <v>50</v>
      </c>
      <c r="AN46" s="22">
        <v>17</v>
      </c>
      <c r="AO46" s="22">
        <v>19</v>
      </c>
      <c r="AP46" s="22">
        <v>52</v>
      </c>
    </row>
    <row r="47" spans="1:42" x14ac:dyDescent="0.35">
      <c r="A47" s="50" t="s">
        <v>76</v>
      </c>
      <c r="B47" s="42">
        <v>1166</v>
      </c>
      <c r="C47" s="42">
        <v>11660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>
        <v>23</v>
      </c>
      <c r="AA47" s="43">
        <v>230</v>
      </c>
      <c r="AB47" s="42">
        <v>1164</v>
      </c>
      <c r="AC47" s="42">
        <f t="shared" si="5"/>
        <v>11640</v>
      </c>
      <c r="AD47" s="44">
        <v>0</v>
      </c>
      <c r="AE47" s="44">
        <v>0</v>
      </c>
      <c r="AF47" s="36">
        <f t="shared" si="16"/>
        <v>0.99828473413379071</v>
      </c>
      <c r="AG47" s="36">
        <f t="shared" si="16"/>
        <v>0.99828473413379071</v>
      </c>
      <c r="AH47" s="45">
        <v>462</v>
      </c>
      <c r="AI47" s="45">
        <v>694</v>
      </c>
      <c r="AJ47" s="22">
        <v>16</v>
      </c>
      <c r="AK47" s="22">
        <v>11</v>
      </c>
      <c r="AL47" s="22">
        <v>97</v>
      </c>
      <c r="AM47" s="22">
        <v>22</v>
      </c>
      <c r="AN47" s="22">
        <v>54</v>
      </c>
      <c r="AO47" s="22">
        <v>22</v>
      </c>
      <c r="AP47" s="22">
        <v>52</v>
      </c>
    </row>
    <row r="48" spans="1:42" x14ac:dyDescent="0.35">
      <c r="A48" s="50" t="s">
        <v>77</v>
      </c>
      <c r="B48" s="42">
        <v>372</v>
      </c>
      <c r="C48" s="42">
        <v>3720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2">
        <v>369</v>
      </c>
      <c r="AC48" s="42">
        <f t="shared" si="5"/>
        <v>3690</v>
      </c>
      <c r="AD48" s="44">
        <v>0</v>
      </c>
      <c r="AE48" s="44">
        <v>0</v>
      </c>
      <c r="AF48" s="36">
        <f t="shared" si="16"/>
        <v>0.99193548387096775</v>
      </c>
      <c r="AG48" s="36">
        <f t="shared" si="16"/>
        <v>0.99193548387096775</v>
      </c>
      <c r="AH48" s="45">
        <v>98</v>
      </c>
      <c r="AI48" s="45">
        <v>260</v>
      </c>
      <c r="AJ48" s="22">
        <v>56</v>
      </c>
      <c r="AK48" s="22">
        <v>9</v>
      </c>
      <c r="AL48" s="22">
        <v>76</v>
      </c>
      <c r="AM48" s="22">
        <v>25</v>
      </c>
      <c r="AN48" s="22">
        <v>64</v>
      </c>
      <c r="AO48" s="22">
        <v>25</v>
      </c>
      <c r="AP48" s="22">
        <v>29</v>
      </c>
    </row>
    <row r="49" spans="1:42" x14ac:dyDescent="0.35">
      <c r="A49" s="50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2"/>
      <c r="AC49" s="38">
        <f t="shared" si="5"/>
        <v>0</v>
      </c>
      <c r="AD49" s="44"/>
      <c r="AE49" s="44"/>
      <c r="AF49" s="36"/>
      <c r="AG49" s="36"/>
      <c r="AH49" s="45"/>
      <c r="AI49" s="45"/>
      <c r="AJ49" s="22"/>
      <c r="AK49" s="22"/>
      <c r="AL49" s="22"/>
      <c r="AM49" s="22"/>
      <c r="AN49" s="22"/>
      <c r="AO49" s="22"/>
      <c r="AP49" s="22"/>
    </row>
    <row r="50" spans="1:42" x14ac:dyDescent="0.35">
      <c r="A50" s="52" t="s">
        <v>78</v>
      </c>
      <c r="B50" s="42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2"/>
      <c r="AC50" s="38">
        <f t="shared" si="5"/>
        <v>0</v>
      </c>
      <c r="AD50" s="44"/>
      <c r="AE50" s="44"/>
      <c r="AF50" s="36"/>
      <c r="AG50" s="36"/>
      <c r="AH50" s="45"/>
      <c r="AI50" s="45"/>
      <c r="AJ50" s="22"/>
      <c r="AK50" s="22"/>
      <c r="AL50" s="22"/>
      <c r="AM50" s="22"/>
      <c r="AN50" s="22"/>
      <c r="AO50" s="22"/>
      <c r="AP50" s="22"/>
    </row>
    <row r="51" spans="1:42" x14ac:dyDescent="0.35">
      <c r="A51" s="49" t="s">
        <v>79</v>
      </c>
      <c r="B51" s="38">
        <f>SUM(B52:B57)</f>
        <v>9926</v>
      </c>
      <c r="C51" s="38">
        <f t="shared" ref="C51:AB51" si="20">SUM(C52:C57)</f>
        <v>99260</v>
      </c>
      <c r="D51" s="38">
        <f t="shared" si="20"/>
        <v>30</v>
      </c>
      <c r="E51" s="38">
        <f t="shared" si="20"/>
        <v>300</v>
      </c>
      <c r="F51" s="38">
        <f t="shared" si="20"/>
        <v>20</v>
      </c>
      <c r="G51" s="38">
        <f t="shared" si="20"/>
        <v>200</v>
      </c>
      <c r="H51" s="38">
        <f t="shared" si="20"/>
        <v>347</v>
      </c>
      <c r="I51" s="38">
        <f t="shared" si="20"/>
        <v>3470</v>
      </c>
      <c r="J51" s="38">
        <f t="shared" si="20"/>
        <v>424</v>
      </c>
      <c r="K51" s="38">
        <f t="shared" si="20"/>
        <v>4240</v>
      </c>
      <c r="L51" s="38">
        <f t="shared" si="20"/>
        <v>687</v>
      </c>
      <c r="M51" s="38">
        <f t="shared" si="20"/>
        <v>6870</v>
      </c>
      <c r="N51" s="38">
        <f t="shared" si="20"/>
        <v>359</v>
      </c>
      <c r="O51" s="38">
        <f t="shared" si="20"/>
        <v>3570</v>
      </c>
      <c r="P51" s="38">
        <f t="shared" si="20"/>
        <v>493</v>
      </c>
      <c r="Q51" s="38">
        <f t="shared" si="20"/>
        <v>4930</v>
      </c>
      <c r="R51" s="38">
        <f t="shared" si="20"/>
        <v>448</v>
      </c>
      <c r="S51" s="38">
        <f t="shared" si="20"/>
        <v>4500</v>
      </c>
      <c r="T51" s="38">
        <f t="shared" si="20"/>
        <v>350</v>
      </c>
      <c r="U51" s="38">
        <f t="shared" si="20"/>
        <v>3500</v>
      </c>
      <c r="V51" s="38">
        <f t="shared" si="20"/>
        <v>448</v>
      </c>
      <c r="W51" s="38">
        <f t="shared" si="20"/>
        <v>4480</v>
      </c>
      <c r="X51" s="38">
        <f t="shared" si="20"/>
        <v>673</v>
      </c>
      <c r="Y51" s="38">
        <f t="shared" si="20"/>
        <v>6740</v>
      </c>
      <c r="Z51" s="38">
        <f t="shared" si="20"/>
        <v>267</v>
      </c>
      <c r="AA51" s="38">
        <f t="shared" si="20"/>
        <v>2670</v>
      </c>
      <c r="AB51" s="38">
        <f t="shared" si="20"/>
        <v>10137</v>
      </c>
      <c r="AC51" s="38">
        <f t="shared" si="5"/>
        <v>101370</v>
      </c>
      <c r="AD51" s="39">
        <v>0</v>
      </c>
      <c r="AE51" s="39">
        <v>0</v>
      </c>
      <c r="AF51" s="25">
        <f t="shared" ref="AF51:AG66" si="21">AB51/B51</f>
        <v>1.0212573040499697</v>
      </c>
      <c r="AG51" s="25">
        <f t="shared" si="21"/>
        <v>1.0212573040499697</v>
      </c>
      <c r="AH51" s="38">
        <f t="shared" ref="AH51:AP51" si="22">SUM(AH52:AH57)</f>
        <v>7596</v>
      </c>
      <c r="AI51" s="38">
        <f t="shared" si="22"/>
        <v>3332</v>
      </c>
      <c r="AJ51" s="38">
        <f t="shared" si="22"/>
        <v>164</v>
      </c>
      <c r="AK51" s="38">
        <f t="shared" si="22"/>
        <v>260</v>
      </c>
      <c r="AL51" s="38">
        <f t="shared" si="22"/>
        <v>517</v>
      </c>
      <c r="AM51" s="38">
        <f t="shared" si="22"/>
        <v>155</v>
      </c>
      <c r="AN51" s="38">
        <f t="shared" si="22"/>
        <v>359</v>
      </c>
      <c r="AO51" s="38">
        <f t="shared" si="22"/>
        <v>154</v>
      </c>
      <c r="AP51" s="38">
        <f t="shared" si="22"/>
        <v>198</v>
      </c>
    </row>
    <row r="52" spans="1:42" x14ac:dyDescent="0.35">
      <c r="A52" s="73" t="s">
        <v>80</v>
      </c>
      <c r="B52" s="74">
        <v>4197</v>
      </c>
      <c r="C52" s="74">
        <v>41970</v>
      </c>
      <c r="D52" s="75">
        <v>30</v>
      </c>
      <c r="E52" s="75">
        <v>300</v>
      </c>
      <c r="F52" s="75">
        <v>20</v>
      </c>
      <c r="G52" s="75">
        <v>200</v>
      </c>
      <c r="H52" s="75">
        <v>29</v>
      </c>
      <c r="I52" s="75">
        <v>290</v>
      </c>
      <c r="J52" s="75">
        <v>39</v>
      </c>
      <c r="K52" s="75">
        <v>390</v>
      </c>
      <c r="L52" s="75">
        <v>37</v>
      </c>
      <c r="M52" s="75">
        <v>370</v>
      </c>
      <c r="N52" s="75"/>
      <c r="O52" s="75"/>
      <c r="P52" s="75">
        <v>30</v>
      </c>
      <c r="Q52" s="75">
        <v>300</v>
      </c>
      <c r="R52" s="75">
        <v>30</v>
      </c>
      <c r="S52" s="75">
        <v>300</v>
      </c>
      <c r="T52" s="75">
        <v>25</v>
      </c>
      <c r="U52" s="75">
        <v>250</v>
      </c>
      <c r="V52" s="75"/>
      <c r="W52" s="75"/>
      <c r="X52" s="75"/>
      <c r="Y52" s="75"/>
      <c r="Z52" s="75"/>
      <c r="AA52" s="75"/>
      <c r="AB52" s="74">
        <v>4169</v>
      </c>
      <c r="AC52" s="74">
        <f t="shared" si="5"/>
        <v>41690</v>
      </c>
      <c r="AD52" s="76">
        <v>0</v>
      </c>
      <c r="AE52" s="76">
        <v>0</v>
      </c>
      <c r="AF52" s="77">
        <f t="shared" si="21"/>
        <v>0.99332856802477965</v>
      </c>
      <c r="AG52" s="77">
        <f t="shared" si="21"/>
        <v>0.99332856802477965</v>
      </c>
      <c r="AH52" s="78">
        <v>2576</v>
      </c>
      <c r="AI52" s="78">
        <v>1402</v>
      </c>
      <c r="AJ52" s="79">
        <v>55</v>
      </c>
      <c r="AK52" s="79">
        <v>22</v>
      </c>
      <c r="AL52" s="79">
        <v>140</v>
      </c>
      <c r="AM52" s="79">
        <v>54</v>
      </c>
      <c r="AN52" s="79">
        <v>61</v>
      </c>
      <c r="AO52" s="79">
        <v>33</v>
      </c>
      <c r="AP52" s="79">
        <v>96</v>
      </c>
    </row>
    <row r="53" spans="1:42" x14ac:dyDescent="0.35">
      <c r="A53" s="73" t="s">
        <v>81</v>
      </c>
      <c r="B53" s="74">
        <v>2087</v>
      </c>
      <c r="C53" s="74">
        <v>20870</v>
      </c>
      <c r="D53" s="75"/>
      <c r="E53" s="75"/>
      <c r="F53" s="75"/>
      <c r="G53" s="75"/>
      <c r="H53" s="75">
        <v>35</v>
      </c>
      <c r="I53" s="75">
        <v>350</v>
      </c>
      <c r="J53" s="75">
        <v>32</v>
      </c>
      <c r="K53" s="75">
        <v>320</v>
      </c>
      <c r="L53" s="75">
        <v>287</v>
      </c>
      <c r="M53" s="75">
        <v>2870</v>
      </c>
      <c r="N53" s="75">
        <v>45</v>
      </c>
      <c r="O53" s="75">
        <v>450</v>
      </c>
      <c r="P53" s="75">
        <v>88</v>
      </c>
      <c r="Q53" s="75">
        <v>880</v>
      </c>
      <c r="R53" s="75">
        <v>120</v>
      </c>
      <c r="S53" s="75">
        <v>1200</v>
      </c>
      <c r="T53" s="75">
        <v>52</v>
      </c>
      <c r="U53" s="75">
        <v>520</v>
      </c>
      <c r="V53" s="75">
        <v>93</v>
      </c>
      <c r="W53" s="75">
        <v>930</v>
      </c>
      <c r="X53" s="75">
        <v>393</v>
      </c>
      <c r="Y53" s="75">
        <v>3940</v>
      </c>
      <c r="Z53" s="75">
        <v>96</v>
      </c>
      <c r="AA53" s="75">
        <v>960</v>
      </c>
      <c r="AB53" s="74">
        <v>2161</v>
      </c>
      <c r="AC53" s="74">
        <f t="shared" si="5"/>
        <v>21610</v>
      </c>
      <c r="AD53" s="76">
        <v>0</v>
      </c>
      <c r="AE53" s="76">
        <v>0</v>
      </c>
      <c r="AF53" s="77">
        <f t="shared" si="21"/>
        <v>1.0354575946334452</v>
      </c>
      <c r="AG53" s="77">
        <f t="shared" si="21"/>
        <v>1.0354575946334452</v>
      </c>
      <c r="AH53" s="78">
        <v>1634</v>
      </c>
      <c r="AI53" s="78">
        <v>567</v>
      </c>
      <c r="AJ53" s="79">
        <v>35</v>
      </c>
      <c r="AK53" s="79">
        <v>1</v>
      </c>
      <c r="AL53" s="79">
        <v>127</v>
      </c>
      <c r="AM53" s="79">
        <v>4</v>
      </c>
      <c r="AN53" s="79">
        <v>18</v>
      </c>
      <c r="AO53" s="79">
        <v>8</v>
      </c>
      <c r="AP53" s="79">
        <v>4</v>
      </c>
    </row>
    <row r="54" spans="1:42" x14ac:dyDescent="0.35">
      <c r="A54" s="73" t="s">
        <v>82</v>
      </c>
      <c r="B54" s="74">
        <v>577</v>
      </c>
      <c r="C54" s="74">
        <v>5770</v>
      </c>
      <c r="D54" s="75"/>
      <c r="E54" s="75"/>
      <c r="F54" s="75"/>
      <c r="G54" s="75"/>
      <c r="H54" s="75">
        <v>50</v>
      </c>
      <c r="I54" s="75">
        <v>500</v>
      </c>
      <c r="J54" s="75">
        <v>40</v>
      </c>
      <c r="K54" s="75">
        <v>400</v>
      </c>
      <c r="L54" s="75">
        <v>70</v>
      </c>
      <c r="M54" s="75">
        <v>700</v>
      </c>
      <c r="N54" s="75">
        <v>39</v>
      </c>
      <c r="O54" s="75">
        <v>390</v>
      </c>
      <c r="P54" s="75">
        <v>44</v>
      </c>
      <c r="Q54" s="75">
        <v>440</v>
      </c>
      <c r="R54" s="75">
        <v>100</v>
      </c>
      <c r="S54" s="75">
        <v>1020</v>
      </c>
      <c r="T54" s="75"/>
      <c r="U54" s="75"/>
      <c r="V54" s="75">
        <v>30</v>
      </c>
      <c r="W54" s="75">
        <v>300</v>
      </c>
      <c r="X54" s="75">
        <v>42</v>
      </c>
      <c r="Y54" s="75">
        <v>420</v>
      </c>
      <c r="Z54" s="75"/>
      <c r="AA54" s="75"/>
      <c r="AB54" s="74">
        <v>630</v>
      </c>
      <c r="AC54" s="74">
        <f t="shared" si="5"/>
        <v>6300</v>
      </c>
      <c r="AD54" s="76">
        <v>0</v>
      </c>
      <c r="AE54" s="76">
        <v>0</v>
      </c>
      <c r="AF54" s="77">
        <f t="shared" si="21"/>
        <v>1.0918544194107451</v>
      </c>
      <c r="AG54" s="77">
        <f t="shared" si="21"/>
        <v>1.0918544194107451</v>
      </c>
      <c r="AH54" s="78">
        <v>465</v>
      </c>
      <c r="AI54" s="78">
        <v>105</v>
      </c>
      <c r="AJ54" s="79">
        <v>41</v>
      </c>
      <c r="AK54" s="79">
        <v>20</v>
      </c>
      <c r="AL54" s="79">
        <v>151</v>
      </c>
      <c r="AM54" s="79">
        <v>45</v>
      </c>
      <c r="AN54" s="79">
        <v>52</v>
      </c>
      <c r="AO54" s="79">
        <v>52</v>
      </c>
      <c r="AP54" s="79">
        <v>15</v>
      </c>
    </row>
    <row r="55" spans="1:42" x14ac:dyDescent="0.35">
      <c r="A55" s="73" t="s">
        <v>83</v>
      </c>
      <c r="B55" s="74">
        <v>2802</v>
      </c>
      <c r="C55" s="74">
        <v>28020</v>
      </c>
      <c r="D55" s="75"/>
      <c r="E55" s="75"/>
      <c r="F55" s="75"/>
      <c r="G55" s="75"/>
      <c r="H55" s="75">
        <v>233</v>
      </c>
      <c r="I55" s="75">
        <v>2330</v>
      </c>
      <c r="J55" s="75">
        <v>313</v>
      </c>
      <c r="K55" s="75">
        <v>3130</v>
      </c>
      <c r="L55" s="75">
        <v>293</v>
      </c>
      <c r="M55" s="75">
        <v>2930</v>
      </c>
      <c r="N55" s="75">
        <v>240</v>
      </c>
      <c r="O55" s="75">
        <v>2400</v>
      </c>
      <c r="P55" s="75">
        <v>241</v>
      </c>
      <c r="Q55" s="75">
        <v>2410</v>
      </c>
      <c r="R55" s="75">
        <v>133</v>
      </c>
      <c r="S55" s="75">
        <v>1330</v>
      </c>
      <c r="T55" s="75">
        <v>253</v>
      </c>
      <c r="U55" s="75">
        <v>2530</v>
      </c>
      <c r="V55" s="75">
        <v>325</v>
      </c>
      <c r="W55" s="75">
        <v>3250</v>
      </c>
      <c r="X55" s="75">
        <v>238</v>
      </c>
      <c r="Y55" s="75">
        <v>2380</v>
      </c>
      <c r="Z55" s="75">
        <v>171</v>
      </c>
      <c r="AA55" s="75">
        <v>1710</v>
      </c>
      <c r="AB55" s="74">
        <v>2874</v>
      </c>
      <c r="AC55" s="74">
        <f t="shared" si="5"/>
        <v>28740</v>
      </c>
      <c r="AD55" s="76">
        <v>0</v>
      </c>
      <c r="AE55" s="76">
        <v>0</v>
      </c>
      <c r="AF55" s="77">
        <f t="shared" si="21"/>
        <v>1.025695931477516</v>
      </c>
      <c r="AG55" s="77">
        <f t="shared" si="21"/>
        <v>1.025695931477516</v>
      </c>
      <c r="AH55" s="78">
        <v>2817</v>
      </c>
      <c r="AI55" s="78">
        <v>880</v>
      </c>
      <c r="AJ55" s="79">
        <v>2</v>
      </c>
      <c r="AK55" s="79">
        <v>106</v>
      </c>
      <c r="AL55" s="79">
        <v>78</v>
      </c>
      <c r="AM55" s="79">
        <v>22</v>
      </c>
      <c r="AN55" s="79">
        <v>165</v>
      </c>
      <c r="AO55" s="79">
        <v>21</v>
      </c>
      <c r="AP55" s="79">
        <v>54</v>
      </c>
    </row>
    <row r="56" spans="1:42" x14ac:dyDescent="0.35">
      <c r="A56" s="73" t="s">
        <v>84</v>
      </c>
      <c r="B56" s="74">
        <v>196</v>
      </c>
      <c r="C56" s="74">
        <v>1960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>
        <v>35</v>
      </c>
      <c r="O56" s="75">
        <v>330</v>
      </c>
      <c r="P56" s="75">
        <v>90</v>
      </c>
      <c r="Q56" s="75">
        <v>900</v>
      </c>
      <c r="R56" s="75">
        <v>65</v>
      </c>
      <c r="S56" s="75">
        <v>650</v>
      </c>
      <c r="T56" s="75">
        <v>20</v>
      </c>
      <c r="U56" s="75">
        <v>200</v>
      </c>
      <c r="V56" s="75"/>
      <c r="W56" s="75"/>
      <c r="X56" s="75"/>
      <c r="Y56" s="75"/>
      <c r="Z56" s="75"/>
      <c r="AA56" s="75"/>
      <c r="AB56" s="74">
        <v>236</v>
      </c>
      <c r="AC56" s="74">
        <f t="shared" si="5"/>
        <v>2360</v>
      </c>
      <c r="AD56" s="76">
        <v>0</v>
      </c>
      <c r="AE56" s="76">
        <v>0</v>
      </c>
      <c r="AF56" s="77">
        <f t="shared" si="21"/>
        <v>1.2040816326530612</v>
      </c>
      <c r="AG56" s="77">
        <f t="shared" si="21"/>
        <v>1.2040816326530612</v>
      </c>
      <c r="AH56" s="78">
        <v>57</v>
      </c>
      <c r="AI56" s="78">
        <v>355</v>
      </c>
      <c r="AJ56" s="79">
        <v>16</v>
      </c>
      <c r="AK56" s="79">
        <v>26</v>
      </c>
      <c r="AL56" s="79">
        <v>10</v>
      </c>
      <c r="AM56" s="79">
        <v>15</v>
      </c>
      <c r="AN56" s="79">
        <v>15</v>
      </c>
      <c r="AO56" s="79">
        <v>12</v>
      </c>
      <c r="AP56" s="79">
        <v>11</v>
      </c>
    </row>
    <row r="57" spans="1:42" x14ac:dyDescent="0.35">
      <c r="A57" s="50" t="s">
        <v>85</v>
      </c>
      <c r="B57" s="42">
        <v>67</v>
      </c>
      <c r="C57" s="42">
        <v>670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6">
        <v>67</v>
      </c>
      <c r="AC57" s="42">
        <f t="shared" si="5"/>
        <v>670</v>
      </c>
      <c r="AD57" s="44">
        <v>0</v>
      </c>
      <c r="AE57" s="44">
        <v>0</v>
      </c>
      <c r="AF57" s="36">
        <f t="shared" si="21"/>
        <v>1</v>
      </c>
      <c r="AG57" s="36">
        <f t="shared" si="21"/>
        <v>1</v>
      </c>
      <c r="AH57" s="45">
        <v>47</v>
      </c>
      <c r="AI57" s="45">
        <v>23</v>
      </c>
      <c r="AJ57" s="22">
        <v>15</v>
      </c>
      <c r="AK57" s="22">
        <v>85</v>
      </c>
      <c r="AL57" s="22">
        <v>11</v>
      </c>
      <c r="AM57" s="22">
        <v>15</v>
      </c>
      <c r="AN57" s="22">
        <v>48</v>
      </c>
      <c r="AO57" s="22">
        <v>28</v>
      </c>
      <c r="AP57" s="22">
        <v>18</v>
      </c>
    </row>
    <row r="58" spans="1:42" x14ac:dyDescent="0.35">
      <c r="A58" s="37" t="s">
        <v>86</v>
      </c>
      <c r="B58" s="38">
        <f t="shared" ref="B58:AB58" si="23">SUM(B60:B61)</f>
        <v>6123</v>
      </c>
      <c r="C58" s="38">
        <f t="shared" si="23"/>
        <v>61230</v>
      </c>
      <c r="D58" s="38">
        <f t="shared" si="23"/>
        <v>226</v>
      </c>
      <c r="E58" s="38">
        <f t="shared" si="23"/>
        <v>2294</v>
      </c>
      <c r="F58" s="38">
        <f t="shared" si="23"/>
        <v>15</v>
      </c>
      <c r="G58" s="38">
        <f t="shared" si="23"/>
        <v>150</v>
      </c>
      <c r="H58" s="38">
        <f t="shared" si="23"/>
        <v>0</v>
      </c>
      <c r="I58" s="38">
        <f t="shared" si="23"/>
        <v>0</v>
      </c>
      <c r="J58" s="38">
        <f t="shared" si="23"/>
        <v>18</v>
      </c>
      <c r="K58" s="38">
        <f t="shared" si="23"/>
        <v>200</v>
      </c>
      <c r="L58" s="38">
        <f t="shared" si="23"/>
        <v>224</v>
      </c>
      <c r="M58" s="38">
        <f t="shared" si="23"/>
        <v>2341</v>
      </c>
      <c r="N58" s="38">
        <f t="shared" si="23"/>
        <v>196</v>
      </c>
      <c r="O58" s="38">
        <f t="shared" si="23"/>
        <v>1837</v>
      </c>
      <c r="P58" s="38">
        <f t="shared" si="23"/>
        <v>197</v>
      </c>
      <c r="Q58" s="38">
        <f t="shared" si="23"/>
        <v>2079</v>
      </c>
      <c r="R58" s="38">
        <f t="shared" si="23"/>
        <v>179</v>
      </c>
      <c r="S58" s="38">
        <f t="shared" si="23"/>
        <v>1829</v>
      </c>
      <c r="T58" s="38">
        <f t="shared" si="23"/>
        <v>178</v>
      </c>
      <c r="U58" s="38">
        <f t="shared" si="23"/>
        <v>1841</v>
      </c>
      <c r="V58" s="38">
        <f t="shared" ref="V58:AA58" si="24">SUM(V59:V61)</f>
        <v>183</v>
      </c>
      <c r="W58" s="38">
        <f t="shared" si="24"/>
        <v>1886</v>
      </c>
      <c r="X58" s="38">
        <f t="shared" si="24"/>
        <v>146</v>
      </c>
      <c r="Y58" s="38">
        <f t="shared" si="24"/>
        <v>1486</v>
      </c>
      <c r="Z58" s="38">
        <f t="shared" si="24"/>
        <v>204</v>
      </c>
      <c r="AA58" s="38">
        <f t="shared" si="24"/>
        <v>2114</v>
      </c>
      <c r="AB58" s="38">
        <f t="shared" si="23"/>
        <v>6164</v>
      </c>
      <c r="AC58" s="38">
        <f t="shared" si="5"/>
        <v>61640</v>
      </c>
      <c r="AD58" s="39">
        <v>0</v>
      </c>
      <c r="AE58" s="39">
        <v>0</v>
      </c>
      <c r="AF58" s="25">
        <f t="shared" si="21"/>
        <v>1.0066960640209048</v>
      </c>
      <c r="AG58" s="25">
        <f t="shared" si="21"/>
        <v>1.0066960640209048</v>
      </c>
      <c r="AH58" s="38">
        <f>SUM(AH60:AH61)</f>
        <v>1538</v>
      </c>
      <c r="AI58" s="38">
        <f>SUM(AI60:AI61)</f>
        <v>4800</v>
      </c>
      <c r="AJ58" s="38">
        <f>SUM(AJ59:AJ61)</f>
        <v>345</v>
      </c>
      <c r="AK58" s="38">
        <f t="shared" ref="AK58:AP58" si="25">SUM(AK59:AK61)</f>
        <v>963</v>
      </c>
      <c r="AL58" s="38">
        <f t="shared" si="25"/>
        <v>328</v>
      </c>
      <c r="AM58" s="38">
        <f t="shared" si="25"/>
        <v>172</v>
      </c>
      <c r="AN58" s="38">
        <f t="shared" si="25"/>
        <v>183</v>
      </c>
      <c r="AO58" s="38">
        <f t="shared" si="25"/>
        <v>236</v>
      </c>
      <c r="AP58" s="38">
        <f t="shared" si="25"/>
        <v>146</v>
      </c>
    </row>
    <row r="59" spans="1:42" hidden="1" x14ac:dyDescent="0.35">
      <c r="A59" s="41" t="s">
        <v>87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>
        <v>28</v>
      </c>
      <c r="Y59" s="42">
        <v>286</v>
      </c>
      <c r="Z59" s="42">
        <v>82</v>
      </c>
      <c r="AA59" s="42">
        <v>839</v>
      </c>
      <c r="AB59" s="42"/>
      <c r="AC59" s="38">
        <f t="shared" si="5"/>
        <v>0</v>
      </c>
      <c r="AD59" s="44"/>
      <c r="AE59" s="44"/>
      <c r="AF59" s="36"/>
      <c r="AG59" s="36"/>
      <c r="AH59" s="45">
        <v>3352</v>
      </c>
      <c r="AI59" s="45">
        <v>2130</v>
      </c>
      <c r="AJ59" s="22">
        <v>0</v>
      </c>
      <c r="AK59" s="22">
        <v>756</v>
      </c>
      <c r="AL59" s="22">
        <v>0</v>
      </c>
      <c r="AM59" s="22">
        <v>14</v>
      </c>
      <c r="AN59" s="22">
        <v>1</v>
      </c>
      <c r="AO59" s="22">
        <v>0</v>
      </c>
      <c r="AP59" s="22">
        <v>0</v>
      </c>
    </row>
    <row r="60" spans="1:42" x14ac:dyDescent="0.35">
      <c r="A60" s="80" t="s">
        <v>88</v>
      </c>
      <c r="B60" s="74">
        <v>4690</v>
      </c>
      <c r="C60" s="74">
        <v>46900</v>
      </c>
      <c r="D60" s="75">
        <v>226</v>
      </c>
      <c r="E60" s="75">
        <v>2294</v>
      </c>
      <c r="F60" s="75"/>
      <c r="G60" s="75"/>
      <c r="H60" s="75"/>
      <c r="I60" s="75"/>
      <c r="J60" s="75"/>
      <c r="K60" s="75"/>
      <c r="L60" s="75">
        <v>214</v>
      </c>
      <c r="M60" s="75">
        <v>2211</v>
      </c>
      <c r="N60" s="75">
        <v>183</v>
      </c>
      <c r="O60" s="75">
        <v>1692</v>
      </c>
      <c r="P60" s="75">
        <v>189</v>
      </c>
      <c r="Q60" s="75">
        <v>1989</v>
      </c>
      <c r="R60" s="75">
        <v>149</v>
      </c>
      <c r="S60" s="75">
        <v>1409</v>
      </c>
      <c r="T60" s="75">
        <v>173</v>
      </c>
      <c r="U60" s="75">
        <v>1786</v>
      </c>
      <c r="V60" s="75">
        <v>172</v>
      </c>
      <c r="W60" s="75">
        <v>1761</v>
      </c>
      <c r="X60" s="75">
        <v>90</v>
      </c>
      <c r="Y60" s="75">
        <v>914</v>
      </c>
      <c r="Z60" s="75">
        <v>18</v>
      </c>
      <c r="AA60" s="75">
        <v>187</v>
      </c>
      <c r="AB60" s="74">
        <v>4736</v>
      </c>
      <c r="AC60" s="74">
        <f t="shared" si="5"/>
        <v>47360</v>
      </c>
      <c r="AD60" s="81">
        <v>0</v>
      </c>
      <c r="AE60" s="81">
        <v>0</v>
      </c>
      <c r="AF60" s="77">
        <f t="shared" si="21"/>
        <v>1.0098081023454157</v>
      </c>
      <c r="AG60" s="77">
        <f t="shared" si="21"/>
        <v>1.0098081023454157</v>
      </c>
      <c r="AH60" s="78">
        <v>524</v>
      </c>
      <c r="AI60" s="78">
        <v>4588</v>
      </c>
      <c r="AJ60" s="79">
        <v>256</v>
      </c>
      <c r="AK60" s="79">
        <v>149</v>
      </c>
      <c r="AL60" s="79">
        <v>145</v>
      </c>
      <c r="AM60" s="79">
        <v>111</v>
      </c>
      <c r="AN60" s="79">
        <v>124</v>
      </c>
      <c r="AO60" s="79">
        <v>154</v>
      </c>
      <c r="AP60" s="79">
        <v>111</v>
      </c>
    </row>
    <row r="61" spans="1:42" x14ac:dyDescent="0.35">
      <c r="A61" s="41" t="s">
        <v>89</v>
      </c>
      <c r="B61" s="42">
        <v>1433</v>
      </c>
      <c r="C61" s="42">
        <v>14330</v>
      </c>
      <c r="D61" s="43"/>
      <c r="E61" s="43"/>
      <c r="F61" s="43">
        <v>15</v>
      </c>
      <c r="G61" s="43">
        <v>150</v>
      </c>
      <c r="H61" s="43"/>
      <c r="I61" s="43"/>
      <c r="J61" s="43">
        <v>18</v>
      </c>
      <c r="K61" s="43">
        <v>200</v>
      </c>
      <c r="L61" s="43">
        <v>10</v>
      </c>
      <c r="M61" s="43">
        <v>130</v>
      </c>
      <c r="N61" s="43">
        <v>13</v>
      </c>
      <c r="O61" s="43">
        <v>145</v>
      </c>
      <c r="P61" s="43">
        <v>8</v>
      </c>
      <c r="Q61" s="43">
        <v>90</v>
      </c>
      <c r="R61" s="43">
        <v>30</v>
      </c>
      <c r="S61" s="43">
        <v>420</v>
      </c>
      <c r="T61" s="43">
        <v>5</v>
      </c>
      <c r="U61" s="43">
        <v>55</v>
      </c>
      <c r="V61" s="43">
        <v>11</v>
      </c>
      <c r="W61" s="43">
        <v>125</v>
      </c>
      <c r="X61" s="43">
        <v>28</v>
      </c>
      <c r="Y61" s="43">
        <v>286</v>
      </c>
      <c r="Z61" s="43">
        <v>104</v>
      </c>
      <c r="AA61" s="43">
        <v>1088</v>
      </c>
      <c r="AB61" s="42">
        <v>1428</v>
      </c>
      <c r="AC61" s="42">
        <f t="shared" si="5"/>
        <v>14280</v>
      </c>
      <c r="AD61" s="53">
        <v>0</v>
      </c>
      <c r="AE61" s="53">
        <v>0</v>
      </c>
      <c r="AF61" s="36">
        <f t="shared" si="21"/>
        <v>0.99651081646894624</v>
      </c>
      <c r="AG61" s="36">
        <f t="shared" si="21"/>
        <v>0.99651081646894624</v>
      </c>
      <c r="AH61" s="45">
        <v>1014</v>
      </c>
      <c r="AI61" s="45">
        <v>212</v>
      </c>
      <c r="AJ61" s="22">
        <v>89</v>
      </c>
      <c r="AK61" s="22">
        <v>58</v>
      </c>
      <c r="AL61" s="22">
        <v>183</v>
      </c>
      <c r="AM61" s="22">
        <v>47</v>
      </c>
      <c r="AN61" s="22">
        <v>58</v>
      </c>
      <c r="AO61" s="22">
        <v>82</v>
      </c>
      <c r="AP61" s="22">
        <v>35</v>
      </c>
    </row>
    <row r="62" spans="1:42" x14ac:dyDescent="0.35">
      <c r="A62" s="37" t="s">
        <v>138</v>
      </c>
      <c r="B62" s="38">
        <f>SUM(B63:B68)</f>
        <v>1230</v>
      </c>
      <c r="C62" s="38">
        <f>SUM(C63:C68)</f>
        <v>12300</v>
      </c>
      <c r="D62" s="38">
        <f t="shared" ref="D62:AB62" si="26">SUM(D63:D68)</f>
        <v>0</v>
      </c>
      <c r="E62" s="38">
        <f t="shared" si="26"/>
        <v>0</v>
      </c>
      <c r="F62" s="38">
        <f t="shared" si="26"/>
        <v>0</v>
      </c>
      <c r="G62" s="38">
        <f t="shared" si="26"/>
        <v>0</v>
      </c>
      <c r="H62" s="38">
        <f t="shared" si="26"/>
        <v>0</v>
      </c>
      <c r="I62" s="38">
        <f t="shared" si="26"/>
        <v>0</v>
      </c>
      <c r="J62" s="38">
        <f t="shared" si="26"/>
        <v>0</v>
      </c>
      <c r="K62" s="38">
        <f t="shared" si="26"/>
        <v>0</v>
      </c>
      <c r="L62" s="38">
        <f t="shared" si="26"/>
        <v>0</v>
      </c>
      <c r="M62" s="38">
        <f t="shared" si="26"/>
        <v>0</v>
      </c>
      <c r="N62" s="38">
        <f t="shared" si="26"/>
        <v>0</v>
      </c>
      <c r="O62" s="38">
        <f t="shared" si="26"/>
        <v>0</v>
      </c>
      <c r="P62" s="38">
        <f t="shared" si="26"/>
        <v>0</v>
      </c>
      <c r="Q62" s="38">
        <f t="shared" si="26"/>
        <v>0</v>
      </c>
      <c r="R62" s="38">
        <f t="shared" si="26"/>
        <v>0</v>
      </c>
      <c r="S62" s="38">
        <f t="shared" si="26"/>
        <v>0</v>
      </c>
      <c r="T62" s="38">
        <f t="shared" si="26"/>
        <v>0</v>
      </c>
      <c r="U62" s="38">
        <f t="shared" si="26"/>
        <v>0</v>
      </c>
      <c r="V62" s="38">
        <f t="shared" si="26"/>
        <v>0</v>
      </c>
      <c r="W62" s="38">
        <f t="shared" si="26"/>
        <v>0</v>
      </c>
      <c r="X62" s="38">
        <f t="shared" si="26"/>
        <v>0</v>
      </c>
      <c r="Y62" s="38">
        <f t="shared" si="26"/>
        <v>0</v>
      </c>
      <c r="Z62" s="38">
        <f t="shared" si="26"/>
        <v>0</v>
      </c>
      <c r="AA62" s="38">
        <f t="shared" si="26"/>
        <v>0</v>
      </c>
      <c r="AB62" s="38">
        <f t="shared" si="26"/>
        <v>1185</v>
      </c>
      <c r="AC62" s="38">
        <f t="shared" si="5"/>
        <v>11850</v>
      </c>
      <c r="AD62" s="54">
        <v>0</v>
      </c>
      <c r="AE62" s="54">
        <v>0</v>
      </c>
      <c r="AF62" s="25">
        <f t="shared" si="21"/>
        <v>0.96341463414634143</v>
      </c>
      <c r="AG62" s="25">
        <f t="shared" si="21"/>
        <v>0.96341463414634143</v>
      </c>
      <c r="AH62" s="38">
        <f t="shared" ref="AH62:AI62" si="27">SUM(AH63:AH68)</f>
        <v>242</v>
      </c>
      <c r="AI62" s="38">
        <f t="shared" si="27"/>
        <v>555</v>
      </c>
      <c r="AJ62" s="38">
        <f>SUM(AJ63:AJ68)</f>
        <v>132</v>
      </c>
      <c r="AK62" s="38">
        <f t="shared" ref="AK62:AP62" si="28">SUM(AK63:AK68)</f>
        <v>229</v>
      </c>
      <c r="AL62" s="38">
        <f t="shared" si="28"/>
        <v>368</v>
      </c>
      <c r="AM62" s="38">
        <f t="shared" si="28"/>
        <v>231</v>
      </c>
      <c r="AN62" s="38">
        <f t="shared" si="28"/>
        <v>396</v>
      </c>
      <c r="AO62" s="38">
        <f t="shared" si="28"/>
        <v>168</v>
      </c>
      <c r="AP62" s="38">
        <f t="shared" si="28"/>
        <v>112</v>
      </c>
    </row>
    <row r="63" spans="1:42" x14ac:dyDescent="0.35">
      <c r="A63" s="41" t="s">
        <v>90</v>
      </c>
      <c r="B63" s="42">
        <v>735</v>
      </c>
      <c r="C63" s="42">
        <v>7350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55"/>
      <c r="O63" s="55"/>
      <c r="P63" s="55"/>
      <c r="Q63" s="55"/>
      <c r="R63" s="55"/>
      <c r="S63" s="55"/>
      <c r="T63" s="55"/>
      <c r="U63" s="55"/>
      <c r="V63" s="43"/>
      <c r="W63" s="43"/>
      <c r="X63" s="43"/>
      <c r="Y63" s="43"/>
      <c r="Z63" s="43"/>
      <c r="AA63" s="43"/>
      <c r="AB63" s="42">
        <v>709</v>
      </c>
      <c r="AC63" s="42">
        <f t="shared" si="5"/>
        <v>7090</v>
      </c>
      <c r="AD63" s="53">
        <v>0</v>
      </c>
      <c r="AE63" s="53">
        <v>0</v>
      </c>
      <c r="AF63" s="36">
        <f t="shared" si="21"/>
        <v>0.96462585034013604</v>
      </c>
      <c r="AG63" s="36">
        <f t="shared" si="21"/>
        <v>0.96462585034013604</v>
      </c>
      <c r="AH63" s="45">
        <v>24</v>
      </c>
      <c r="AI63" s="45">
        <v>341</v>
      </c>
      <c r="AJ63" s="22">
        <v>8</v>
      </c>
      <c r="AK63" s="22">
        <v>16</v>
      </c>
      <c r="AL63" s="22">
        <v>98</v>
      </c>
      <c r="AM63" s="22">
        <v>52</v>
      </c>
      <c r="AN63" s="22">
        <v>78</v>
      </c>
      <c r="AO63" s="22">
        <v>55</v>
      </c>
      <c r="AP63" s="22">
        <v>16</v>
      </c>
    </row>
    <row r="64" spans="1:42" x14ac:dyDescent="0.35">
      <c r="A64" s="41" t="s">
        <v>91</v>
      </c>
      <c r="B64" s="42">
        <v>124</v>
      </c>
      <c r="C64" s="42">
        <v>1240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55"/>
      <c r="O64" s="55"/>
      <c r="P64" s="55"/>
      <c r="Q64" s="55"/>
      <c r="R64" s="55"/>
      <c r="S64" s="55"/>
      <c r="T64" s="55"/>
      <c r="U64" s="55"/>
      <c r="V64" s="43"/>
      <c r="W64" s="43"/>
      <c r="X64" s="43"/>
      <c r="Y64" s="43"/>
      <c r="Z64" s="43"/>
      <c r="AA64" s="43"/>
      <c r="AB64" s="42">
        <v>118</v>
      </c>
      <c r="AC64" s="42">
        <f t="shared" si="5"/>
        <v>1180</v>
      </c>
      <c r="AD64" s="53">
        <v>0</v>
      </c>
      <c r="AE64" s="53">
        <v>0</v>
      </c>
      <c r="AF64" s="36">
        <f t="shared" si="21"/>
        <v>0.95161290322580649</v>
      </c>
      <c r="AG64" s="36">
        <f t="shared" si="21"/>
        <v>0.95161290322580649</v>
      </c>
      <c r="AH64" s="45">
        <v>44</v>
      </c>
      <c r="AI64" s="45">
        <v>62</v>
      </c>
      <c r="AJ64" s="22">
        <v>45</v>
      </c>
      <c r="AK64" s="22">
        <v>87</v>
      </c>
      <c r="AL64" s="22">
        <v>85</v>
      </c>
      <c r="AM64" s="22">
        <v>12</v>
      </c>
      <c r="AN64" s="22">
        <v>95</v>
      </c>
      <c r="AO64" s="22">
        <v>11</v>
      </c>
      <c r="AP64" s="22">
        <v>23</v>
      </c>
    </row>
    <row r="65" spans="1:42" x14ac:dyDescent="0.35">
      <c r="A65" s="41" t="s">
        <v>92</v>
      </c>
      <c r="B65" s="42">
        <v>61</v>
      </c>
      <c r="C65" s="42">
        <v>610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55"/>
      <c r="O65" s="55"/>
      <c r="P65" s="55"/>
      <c r="Q65" s="55"/>
      <c r="R65" s="55"/>
      <c r="S65" s="55"/>
      <c r="T65" s="55"/>
      <c r="U65" s="55"/>
      <c r="V65" s="43"/>
      <c r="W65" s="43"/>
      <c r="X65" s="43"/>
      <c r="Y65" s="43"/>
      <c r="Z65" s="43"/>
      <c r="AA65" s="43"/>
      <c r="AB65" s="42">
        <v>58</v>
      </c>
      <c r="AC65" s="42">
        <f t="shared" si="5"/>
        <v>580</v>
      </c>
      <c r="AD65" s="53">
        <v>0</v>
      </c>
      <c r="AE65" s="53">
        <v>0</v>
      </c>
      <c r="AF65" s="36">
        <f t="shared" si="21"/>
        <v>0.95081967213114749</v>
      </c>
      <c r="AG65" s="36">
        <f t="shared" si="21"/>
        <v>0.95081967213114749</v>
      </c>
      <c r="AH65" s="45">
        <v>4</v>
      </c>
      <c r="AI65" s="45">
        <v>38</v>
      </c>
      <c r="AJ65" s="22">
        <v>11</v>
      </c>
      <c r="AK65" s="22">
        <v>11</v>
      </c>
      <c r="AL65" s="22">
        <v>13</v>
      </c>
      <c r="AM65" s="22">
        <v>10</v>
      </c>
      <c r="AN65" s="22">
        <v>12</v>
      </c>
      <c r="AO65" s="22">
        <v>6</v>
      </c>
      <c r="AP65" s="22">
        <v>8</v>
      </c>
    </row>
    <row r="66" spans="1:42" x14ac:dyDescent="0.35">
      <c r="A66" s="41" t="s">
        <v>93</v>
      </c>
      <c r="B66" s="42">
        <v>135</v>
      </c>
      <c r="C66" s="42">
        <v>1350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55"/>
      <c r="O66" s="55"/>
      <c r="P66" s="55"/>
      <c r="Q66" s="55"/>
      <c r="R66" s="55"/>
      <c r="S66" s="55"/>
      <c r="T66" s="55"/>
      <c r="U66" s="55"/>
      <c r="V66" s="43"/>
      <c r="W66" s="43"/>
      <c r="X66" s="43"/>
      <c r="Y66" s="43"/>
      <c r="Z66" s="43"/>
      <c r="AA66" s="43"/>
      <c r="AB66" s="42">
        <v>129</v>
      </c>
      <c r="AC66" s="42">
        <f t="shared" si="5"/>
        <v>1290</v>
      </c>
      <c r="AD66" s="53">
        <v>0</v>
      </c>
      <c r="AE66" s="53">
        <v>0</v>
      </c>
      <c r="AF66" s="36">
        <f>AB66/B66</f>
        <v>0.9555555555555556</v>
      </c>
      <c r="AG66" s="36">
        <f t="shared" si="21"/>
        <v>0.9555555555555556</v>
      </c>
      <c r="AH66" s="45">
        <v>24</v>
      </c>
      <c r="AI66" s="45">
        <v>94</v>
      </c>
      <c r="AJ66" s="22">
        <v>41</v>
      </c>
      <c r="AK66" s="22">
        <v>11</v>
      </c>
      <c r="AL66" s="22">
        <v>79</v>
      </c>
      <c r="AM66" s="22">
        <v>78</v>
      </c>
      <c r="AN66" s="22">
        <v>65</v>
      </c>
      <c r="AO66" s="22">
        <v>52</v>
      </c>
      <c r="AP66" s="22">
        <v>12</v>
      </c>
    </row>
    <row r="67" spans="1:42" x14ac:dyDescent="0.35">
      <c r="A67" s="41" t="s">
        <v>94</v>
      </c>
      <c r="B67" s="42">
        <v>85</v>
      </c>
      <c r="C67" s="42">
        <v>850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56"/>
      <c r="O67" s="56"/>
      <c r="P67" s="56"/>
      <c r="Q67" s="56"/>
      <c r="R67" s="56"/>
      <c r="S67" s="56"/>
      <c r="T67" s="56"/>
      <c r="U67" s="56"/>
      <c r="V67" s="47"/>
      <c r="W67" s="47"/>
      <c r="X67" s="47"/>
      <c r="Y67" s="47"/>
      <c r="Z67" s="47"/>
      <c r="AA67" s="47"/>
      <c r="AB67" s="46">
        <v>79</v>
      </c>
      <c r="AC67" s="42">
        <f t="shared" si="5"/>
        <v>790</v>
      </c>
      <c r="AD67" s="53">
        <v>0</v>
      </c>
      <c r="AE67" s="53">
        <v>0</v>
      </c>
      <c r="AF67" s="36">
        <f>AB67/B67</f>
        <v>0.92941176470588238</v>
      </c>
      <c r="AG67" s="36">
        <f t="shared" ref="AG67:AG68" si="29">AC67/C67</f>
        <v>0.92941176470588238</v>
      </c>
      <c r="AH67" s="45">
        <v>69</v>
      </c>
      <c r="AI67" s="45">
        <v>10</v>
      </c>
      <c r="AJ67" s="22">
        <v>15</v>
      </c>
      <c r="AK67" s="22">
        <v>85</v>
      </c>
      <c r="AL67" s="22">
        <v>48</v>
      </c>
      <c r="AM67" s="22">
        <v>23</v>
      </c>
      <c r="AN67" s="22">
        <v>60</v>
      </c>
      <c r="AO67" s="22">
        <v>22</v>
      </c>
      <c r="AP67" s="22">
        <v>26</v>
      </c>
    </row>
    <row r="68" spans="1:42" x14ac:dyDescent="0.35">
      <c r="A68" s="41" t="s">
        <v>95</v>
      </c>
      <c r="B68" s="42">
        <v>90</v>
      </c>
      <c r="C68" s="42">
        <v>900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6"/>
      <c r="O68" s="56"/>
      <c r="P68" s="56"/>
      <c r="Q68" s="56"/>
      <c r="R68" s="56"/>
      <c r="S68" s="56"/>
      <c r="T68" s="56"/>
      <c r="U68" s="56"/>
      <c r="V68" s="47"/>
      <c r="W68" s="47"/>
      <c r="X68" s="47"/>
      <c r="Y68" s="47"/>
      <c r="Z68" s="47"/>
      <c r="AA68" s="47"/>
      <c r="AB68" s="46">
        <v>92</v>
      </c>
      <c r="AC68" s="42">
        <f t="shared" si="5"/>
        <v>920</v>
      </c>
      <c r="AD68" s="53">
        <v>0</v>
      </c>
      <c r="AE68" s="53">
        <v>0</v>
      </c>
      <c r="AF68" s="36">
        <f>AB68/B68</f>
        <v>1.0222222222222221</v>
      </c>
      <c r="AG68" s="36">
        <f t="shared" si="29"/>
        <v>1.0222222222222221</v>
      </c>
      <c r="AH68" s="45">
        <v>77</v>
      </c>
      <c r="AI68" s="45">
        <v>10</v>
      </c>
      <c r="AJ68" s="22">
        <v>12</v>
      </c>
      <c r="AK68" s="22">
        <v>19</v>
      </c>
      <c r="AL68" s="22">
        <v>45</v>
      </c>
      <c r="AM68" s="22">
        <v>56</v>
      </c>
      <c r="AN68" s="22">
        <v>86</v>
      </c>
      <c r="AO68" s="22">
        <v>22</v>
      </c>
      <c r="AP68" s="22">
        <v>27</v>
      </c>
    </row>
    <row r="69" spans="1:42" x14ac:dyDescent="0.35">
      <c r="A69" s="37"/>
      <c r="B69" s="38"/>
      <c r="C69" s="38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6"/>
      <c r="O69" s="56"/>
      <c r="P69" s="56"/>
      <c r="Q69" s="56"/>
      <c r="R69" s="56"/>
      <c r="S69" s="56"/>
      <c r="T69" s="56"/>
      <c r="U69" s="56"/>
      <c r="V69" s="47"/>
      <c r="W69" s="47"/>
      <c r="X69" s="47"/>
      <c r="Y69" s="47"/>
      <c r="Z69" s="47"/>
      <c r="AA69" s="47"/>
      <c r="AB69" s="57"/>
      <c r="AC69" s="38">
        <f t="shared" si="5"/>
        <v>0</v>
      </c>
      <c r="AD69" s="58"/>
      <c r="AE69" s="58"/>
      <c r="AF69" s="59"/>
      <c r="AG69" s="59"/>
      <c r="AH69" s="45"/>
      <c r="AI69" s="45"/>
      <c r="AJ69" s="22"/>
      <c r="AK69" s="22"/>
      <c r="AL69" s="22"/>
      <c r="AM69" s="22"/>
      <c r="AN69" s="22"/>
      <c r="AO69" s="22"/>
      <c r="AP69" s="22"/>
    </row>
    <row r="70" spans="1:42" x14ac:dyDescent="0.35">
      <c r="A70" s="44" t="s">
        <v>96</v>
      </c>
      <c r="B70" s="38"/>
      <c r="C70" s="38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6"/>
      <c r="O70" s="56"/>
      <c r="P70" s="56"/>
      <c r="Q70" s="56"/>
      <c r="R70" s="56"/>
      <c r="S70" s="56"/>
      <c r="T70" s="56"/>
      <c r="U70" s="56"/>
      <c r="V70" s="47"/>
      <c r="W70" s="47"/>
      <c r="X70" s="47"/>
      <c r="Y70" s="47"/>
      <c r="Z70" s="47"/>
      <c r="AA70" s="47"/>
      <c r="AB70" s="57"/>
      <c r="AC70" s="38">
        <f t="shared" si="5"/>
        <v>0</v>
      </c>
      <c r="AD70" s="58"/>
      <c r="AE70" s="58"/>
      <c r="AF70" s="59"/>
      <c r="AG70" s="59"/>
      <c r="AH70" s="45"/>
      <c r="AI70" s="45"/>
      <c r="AJ70" s="22"/>
      <c r="AK70" s="22"/>
      <c r="AL70" s="22"/>
      <c r="AM70" s="22"/>
      <c r="AN70" s="22"/>
      <c r="AO70" s="22"/>
      <c r="AP70" s="22"/>
    </row>
    <row r="71" spans="1:42" x14ac:dyDescent="0.35">
      <c r="A71" s="37" t="s">
        <v>137</v>
      </c>
      <c r="B71" s="38">
        <f>SUM(B72:B75)</f>
        <v>16384</v>
      </c>
      <c r="C71" s="38">
        <f>SUM(C72:C75)</f>
        <v>163840</v>
      </c>
      <c r="D71" s="38">
        <f t="shared" ref="D71:AA71" si="30">SUM(D72:D75)</f>
        <v>3</v>
      </c>
      <c r="E71" s="38">
        <f t="shared" si="30"/>
        <v>41</v>
      </c>
      <c r="F71" s="38">
        <f t="shared" si="30"/>
        <v>3</v>
      </c>
      <c r="G71" s="38">
        <f t="shared" si="30"/>
        <v>41</v>
      </c>
      <c r="H71" s="38">
        <f t="shared" si="30"/>
        <v>0</v>
      </c>
      <c r="I71" s="38">
        <f t="shared" si="30"/>
        <v>0</v>
      </c>
      <c r="J71" s="38">
        <f t="shared" si="30"/>
        <v>10</v>
      </c>
      <c r="K71" s="38">
        <f t="shared" si="30"/>
        <v>100</v>
      </c>
      <c r="L71" s="38">
        <f t="shared" si="30"/>
        <v>12</v>
      </c>
      <c r="M71" s="38">
        <f t="shared" si="30"/>
        <v>120</v>
      </c>
      <c r="N71" s="38">
        <f t="shared" si="30"/>
        <v>14</v>
      </c>
      <c r="O71" s="38">
        <f t="shared" si="30"/>
        <v>110</v>
      </c>
      <c r="P71" s="38">
        <f t="shared" si="30"/>
        <v>5</v>
      </c>
      <c r="Q71" s="38">
        <f t="shared" si="30"/>
        <v>60</v>
      </c>
      <c r="R71" s="38">
        <f t="shared" si="30"/>
        <v>5</v>
      </c>
      <c r="S71" s="38">
        <f t="shared" si="30"/>
        <v>50</v>
      </c>
      <c r="T71" s="38">
        <f t="shared" si="30"/>
        <v>5</v>
      </c>
      <c r="U71" s="38">
        <f t="shared" si="30"/>
        <v>50</v>
      </c>
      <c r="V71" s="38">
        <f t="shared" si="30"/>
        <v>87</v>
      </c>
      <c r="W71" s="38">
        <f t="shared" si="30"/>
        <v>957</v>
      </c>
      <c r="X71" s="38">
        <f t="shared" si="30"/>
        <v>137</v>
      </c>
      <c r="Y71" s="38">
        <f t="shared" si="30"/>
        <v>1587</v>
      </c>
      <c r="Z71" s="38">
        <f t="shared" si="30"/>
        <v>435</v>
      </c>
      <c r="AA71" s="38">
        <f t="shared" si="30"/>
        <v>4648</v>
      </c>
      <c r="AB71" s="38">
        <f>SUM(AB72:AB75)</f>
        <v>16582</v>
      </c>
      <c r="AC71" s="38">
        <f t="shared" si="5"/>
        <v>165820</v>
      </c>
      <c r="AD71" s="39">
        <v>0</v>
      </c>
      <c r="AE71" s="39">
        <v>0</v>
      </c>
      <c r="AF71" s="25">
        <f t="shared" ref="AF71:AG102" si="31">AB71/B71</f>
        <v>1.0120849609375</v>
      </c>
      <c r="AG71" s="25">
        <f t="shared" si="31"/>
        <v>1.0120849609375</v>
      </c>
      <c r="AH71" s="38">
        <f t="shared" ref="AH71:AP71" si="32">SUM(AH72:AH75)</f>
        <v>4142</v>
      </c>
      <c r="AI71" s="38">
        <f t="shared" si="32"/>
        <v>6587</v>
      </c>
      <c r="AJ71" s="40">
        <f t="shared" si="32"/>
        <v>386</v>
      </c>
      <c r="AK71" s="38">
        <f t="shared" si="32"/>
        <v>209</v>
      </c>
      <c r="AL71" s="38">
        <f t="shared" si="32"/>
        <v>285</v>
      </c>
      <c r="AM71" s="38">
        <f t="shared" si="32"/>
        <v>586</v>
      </c>
      <c r="AN71" s="38">
        <f t="shared" si="32"/>
        <v>386</v>
      </c>
      <c r="AO71" s="38">
        <f t="shared" si="32"/>
        <v>253</v>
      </c>
      <c r="AP71" s="38">
        <f t="shared" si="32"/>
        <v>173</v>
      </c>
    </row>
    <row r="72" spans="1:42" x14ac:dyDescent="0.35">
      <c r="A72" s="80" t="s">
        <v>97</v>
      </c>
      <c r="B72" s="74">
        <v>1820</v>
      </c>
      <c r="C72" s="74">
        <v>18200</v>
      </c>
      <c r="D72" s="75">
        <v>3</v>
      </c>
      <c r="E72" s="75">
        <v>41</v>
      </c>
      <c r="F72" s="75">
        <v>3</v>
      </c>
      <c r="G72" s="75">
        <v>41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>
        <v>15</v>
      </c>
      <c r="W72" s="75">
        <v>202</v>
      </c>
      <c r="X72" s="75">
        <v>20</v>
      </c>
      <c r="Y72" s="75">
        <v>274</v>
      </c>
      <c r="Z72" s="75">
        <v>191</v>
      </c>
      <c r="AA72" s="75">
        <v>2059</v>
      </c>
      <c r="AB72" s="74">
        <v>1891</v>
      </c>
      <c r="AC72" s="74">
        <f t="shared" si="5"/>
        <v>18910</v>
      </c>
      <c r="AD72" s="76">
        <v>0</v>
      </c>
      <c r="AE72" s="76">
        <v>0</v>
      </c>
      <c r="AF72" s="77">
        <f t="shared" si="31"/>
        <v>1.0390109890109891</v>
      </c>
      <c r="AG72" s="77">
        <f t="shared" si="31"/>
        <v>1.0390109890109891</v>
      </c>
      <c r="AH72" s="78">
        <v>986</v>
      </c>
      <c r="AI72" s="78">
        <v>665</v>
      </c>
      <c r="AJ72" s="79">
        <v>221</v>
      </c>
      <c r="AK72" s="79">
        <v>123</v>
      </c>
      <c r="AL72" s="79">
        <v>50</v>
      </c>
      <c r="AM72" s="79">
        <v>51</v>
      </c>
      <c r="AN72" s="79">
        <v>52</v>
      </c>
      <c r="AO72" s="79">
        <v>111</v>
      </c>
      <c r="AP72" s="79">
        <v>87</v>
      </c>
    </row>
    <row r="73" spans="1:42" x14ac:dyDescent="0.35">
      <c r="A73" s="80" t="s">
        <v>98</v>
      </c>
      <c r="B73" s="74">
        <v>12584</v>
      </c>
      <c r="C73" s="74">
        <v>125840</v>
      </c>
      <c r="D73" s="75"/>
      <c r="E73" s="75"/>
      <c r="F73" s="75"/>
      <c r="G73" s="75"/>
      <c r="H73" s="75"/>
      <c r="I73" s="75"/>
      <c r="J73" s="75">
        <v>10</v>
      </c>
      <c r="K73" s="75">
        <v>100</v>
      </c>
      <c r="L73" s="75">
        <v>12</v>
      </c>
      <c r="M73" s="75">
        <v>120</v>
      </c>
      <c r="N73" s="75">
        <v>14</v>
      </c>
      <c r="O73" s="75">
        <v>110</v>
      </c>
      <c r="P73" s="75">
        <v>5</v>
      </c>
      <c r="Q73" s="75">
        <v>60</v>
      </c>
      <c r="R73" s="75">
        <v>5</v>
      </c>
      <c r="S73" s="75">
        <v>50</v>
      </c>
      <c r="T73" s="75">
        <v>5</v>
      </c>
      <c r="U73" s="75">
        <v>50</v>
      </c>
      <c r="V73" s="75">
        <v>6</v>
      </c>
      <c r="W73" s="75">
        <v>60</v>
      </c>
      <c r="X73" s="75">
        <v>40</v>
      </c>
      <c r="Y73" s="75">
        <v>460</v>
      </c>
      <c r="Z73" s="75">
        <v>99</v>
      </c>
      <c r="AA73" s="75">
        <v>760</v>
      </c>
      <c r="AB73" s="74">
        <v>12600</v>
      </c>
      <c r="AC73" s="74">
        <f t="shared" si="5"/>
        <v>126000</v>
      </c>
      <c r="AD73" s="76">
        <v>0</v>
      </c>
      <c r="AE73" s="76">
        <v>0</v>
      </c>
      <c r="AF73" s="77">
        <f t="shared" si="31"/>
        <v>1.0012714558169105</v>
      </c>
      <c r="AG73" s="77">
        <f t="shared" si="31"/>
        <v>1.0012714558169105</v>
      </c>
      <c r="AH73" s="78">
        <v>2999</v>
      </c>
      <c r="AI73" s="78">
        <v>4897</v>
      </c>
      <c r="AJ73" s="79">
        <v>114</v>
      </c>
      <c r="AK73" s="79">
        <v>23</v>
      </c>
      <c r="AL73" s="79">
        <v>42</v>
      </c>
      <c r="AM73" s="79">
        <v>141</v>
      </c>
      <c r="AN73" s="79">
        <v>128</v>
      </c>
      <c r="AO73" s="79">
        <v>56</v>
      </c>
      <c r="AP73" s="79">
        <v>44</v>
      </c>
    </row>
    <row r="74" spans="1:42" x14ac:dyDescent="0.35">
      <c r="A74" s="80" t="s">
        <v>99</v>
      </c>
      <c r="B74" s="74">
        <v>1343</v>
      </c>
      <c r="C74" s="74">
        <v>13430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>
        <v>66</v>
      </c>
      <c r="W74" s="75">
        <v>695</v>
      </c>
      <c r="X74" s="75">
        <v>77</v>
      </c>
      <c r="Y74" s="75">
        <v>853</v>
      </c>
      <c r="Z74" s="75">
        <v>53</v>
      </c>
      <c r="AA74" s="75">
        <v>644</v>
      </c>
      <c r="AB74" s="74">
        <v>1364</v>
      </c>
      <c r="AC74" s="74">
        <f t="shared" si="5"/>
        <v>13640</v>
      </c>
      <c r="AD74" s="76">
        <v>0</v>
      </c>
      <c r="AE74" s="76">
        <v>0</v>
      </c>
      <c r="AF74" s="77">
        <f t="shared" si="31"/>
        <v>1.0156366344005956</v>
      </c>
      <c r="AG74" s="77">
        <f t="shared" si="31"/>
        <v>1.0156366344005956</v>
      </c>
      <c r="AH74" s="78">
        <v>21</v>
      </c>
      <c r="AI74" s="78">
        <v>576</v>
      </c>
      <c r="AJ74" s="79">
        <v>19</v>
      </c>
      <c r="AK74" s="79">
        <v>17</v>
      </c>
      <c r="AL74" s="79">
        <v>105</v>
      </c>
      <c r="AM74" s="79">
        <v>164</v>
      </c>
      <c r="AN74" s="79">
        <v>52</v>
      </c>
      <c r="AO74" s="79">
        <v>45</v>
      </c>
      <c r="AP74" s="79">
        <v>13</v>
      </c>
    </row>
    <row r="75" spans="1:42" x14ac:dyDescent="0.35">
      <c r="A75" s="80" t="s">
        <v>135</v>
      </c>
      <c r="B75" s="74">
        <v>637</v>
      </c>
      <c r="C75" s="74">
        <v>6370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>
        <v>92</v>
      </c>
      <c r="AA75" s="75">
        <v>1185</v>
      </c>
      <c r="AB75" s="74">
        <v>727</v>
      </c>
      <c r="AC75" s="74">
        <f t="shared" si="5"/>
        <v>7270</v>
      </c>
      <c r="AD75" s="76">
        <v>0</v>
      </c>
      <c r="AE75" s="76">
        <v>0</v>
      </c>
      <c r="AF75" s="77">
        <f t="shared" si="31"/>
        <v>1.141287284144427</v>
      </c>
      <c r="AG75" s="77">
        <f t="shared" si="31"/>
        <v>1.141287284144427</v>
      </c>
      <c r="AH75" s="78">
        <v>136</v>
      </c>
      <c r="AI75" s="78">
        <v>449</v>
      </c>
      <c r="AJ75" s="79">
        <v>32</v>
      </c>
      <c r="AK75" s="79">
        <v>46</v>
      </c>
      <c r="AL75" s="79">
        <v>88</v>
      </c>
      <c r="AM75" s="79">
        <v>230</v>
      </c>
      <c r="AN75" s="79">
        <v>154</v>
      </c>
      <c r="AO75" s="79">
        <v>41</v>
      </c>
      <c r="AP75" s="79">
        <v>29</v>
      </c>
    </row>
    <row r="76" spans="1:42" x14ac:dyDescent="0.35">
      <c r="A76" s="37" t="s">
        <v>101</v>
      </c>
      <c r="B76" s="38">
        <f>SUM(B77:B81)</f>
        <v>6272</v>
      </c>
      <c r="C76" s="38">
        <f>SUM(C77:C81)</f>
        <v>62720</v>
      </c>
      <c r="D76" s="38">
        <f t="shared" ref="D76:AB76" si="33">SUM(D77:D81)</f>
        <v>4</v>
      </c>
      <c r="E76" s="38">
        <f t="shared" si="33"/>
        <v>46</v>
      </c>
      <c r="F76" s="38">
        <f t="shared" si="33"/>
        <v>69</v>
      </c>
      <c r="G76" s="38">
        <f t="shared" si="33"/>
        <v>785</v>
      </c>
      <c r="H76" s="38">
        <f t="shared" si="33"/>
        <v>15</v>
      </c>
      <c r="I76" s="38">
        <f t="shared" si="33"/>
        <v>158</v>
      </c>
      <c r="J76" s="38">
        <f t="shared" si="33"/>
        <v>30</v>
      </c>
      <c r="K76" s="38">
        <f t="shared" si="33"/>
        <v>326</v>
      </c>
      <c r="L76" s="38">
        <f t="shared" si="33"/>
        <v>37</v>
      </c>
      <c r="M76" s="38">
        <f t="shared" si="33"/>
        <v>396</v>
      </c>
      <c r="N76" s="38">
        <f t="shared" si="33"/>
        <v>22</v>
      </c>
      <c r="O76" s="38">
        <f t="shared" si="33"/>
        <v>243</v>
      </c>
      <c r="P76" s="38">
        <f t="shared" si="33"/>
        <v>62</v>
      </c>
      <c r="Q76" s="38">
        <f t="shared" si="33"/>
        <v>695</v>
      </c>
      <c r="R76" s="38">
        <f t="shared" si="33"/>
        <v>29</v>
      </c>
      <c r="S76" s="38">
        <f t="shared" si="33"/>
        <v>319</v>
      </c>
      <c r="T76" s="38">
        <f t="shared" si="33"/>
        <v>34</v>
      </c>
      <c r="U76" s="38">
        <f t="shared" si="33"/>
        <v>388</v>
      </c>
      <c r="V76" s="38">
        <f t="shared" si="33"/>
        <v>51</v>
      </c>
      <c r="W76" s="38">
        <f t="shared" si="33"/>
        <v>493</v>
      </c>
      <c r="X76" s="38">
        <f t="shared" si="33"/>
        <v>143</v>
      </c>
      <c r="Y76" s="38">
        <f t="shared" si="33"/>
        <v>1591</v>
      </c>
      <c r="Z76" s="38">
        <f t="shared" si="33"/>
        <v>0</v>
      </c>
      <c r="AA76" s="38">
        <f t="shared" si="33"/>
        <v>0</v>
      </c>
      <c r="AB76" s="38">
        <f t="shared" si="33"/>
        <v>6341</v>
      </c>
      <c r="AC76" s="38">
        <f t="shared" si="5"/>
        <v>63410</v>
      </c>
      <c r="AD76" s="39">
        <v>0</v>
      </c>
      <c r="AE76" s="39">
        <v>0</v>
      </c>
      <c r="AF76" s="25">
        <f t="shared" si="31"/>
        <v>1.011001275510204</v>
      </c>
      <c r="AG76" s="25">
        <f t="shared" si="31"/>
        <v>1.011001275510204</v>
      </c>
      <c r="AH76" s="38">
        <f t="shared" ref="AH76:AP76" si="34">SUM(AH77:AH81)</f>
        <v>2229</v>
      </c>
      <c r="AI76" s="38">
        <f t="shared" si="34"/>
        <v>4087</v>
      </c>
      <c r="AJ76" s="38">
        <f t="shared" si="34"/>
        <v>353</v>
      </c>
      <c r="AK76" s="38">
        <f t="shared" si="34"/>
        <v>195</v>
      </c>
      <c r="AL76" s="38">
        <f t="shared" si="34"/>
        <v>434</v>
      </c>
      <c r="AM76" s="38">
        <f t="shared" si="34"/>
        <v>365</v>
      </c>
      <c r="AN76" s="40">
        <f t="shared" ref="AN76" si="35">SUM(AN77:AN80)</f>
        <v>422</v>
      </c>
      <c r="AO76" s="38">
        <f t="shared" si="34"/>
        <v>304</v>
      </c>
      <c r="AP76" s="38">
        <f t="shared" si="34"/>
        <v>295</v>
      </c>
    </row>
    <row r="77" spans="1:42" x14ac:dyDescent="0.35">
      <c r="A77" s="80" t="s">
        <v>102</v>
      </c>
      <c r="B77" s="74">
        <v>2782</v>
      </c>
      <c r="C77" s="74">
        <v>27820</v>
      </c>
      <c r="D77" s="75">
        <v>4</v>
      </c>
      <c r="E77" s="75">
        <v>46</v>
      </c>
      <c r="F77" s="75">
        <v>46</v>
      </c>
      <c r="G77" s="75">
        <v>527</v>
      </c>
      <c r="H77" s="75">
        <v>13</v>
      </c>
      <c r="I77" s="75">
        <v>138</v>
      </c>
      <c r="J77" s="75">
        <v>3</v>
      </c>
      <c r="K77" s="75">
        <v>35</v>
      </c>
      <c r="L77" s="75"/>
      <c r="M77" s="75"/>
      <c r="N77" s="75">
        <v>22</v>
      </c>
      <c r="O77" s="75">
        <v>243</v>
      </c>
      <c r="P77" s="75">
        <v>44</v>
      </c>
      <c r="Q77" s="75">
        <v>500</v>
      </c>
      <c r="R77" s="75">
        <v>19</v>
      </c>
      <c r="S77" s="75">
        <v>206</v>
      </c>
      <c r="T77" s="75"/>
      <c r="U77" s="75"/>
      <c r="V77" s="75">
        <v>31</v>
      </c>
      <c r="W77" s="75">
        <v>365</v>
      </c>
      <c r="X77" s="75"/>
      <c r="Y77" s="75"/>
      <c r="Z77" s="75"/>
      <c r="AA77" s="75"/>
      <c r="AB77" s="74">
        <v>2846</v>
      </c>
      <c r="AC77" s="74">
        <f t="shared" si="5"/>
        <v>28460</v>
      </c>
      <c r="AD77" s="76">
        <v>0</v>
      </c>
      <c r="AE77" s="76">
        <v>0</v>
      </c>
      <c r="AF77" s="77">
        <f t="shared" si="31"/>
        <v>1.0230050323508268</v>
      </c>
      <c r="AG77" s="77">
        <f t="shared" si="31"/>
        <v>1.0230050323508268</v>
      </c>
      <c r="AH77" s="78">
        <v>332</v>
      </c>
      <c r="AI77" s="78">
        <v>2409</v>
      </c>
      <c r="AJ77" s="79">
        <v>127</v>
      </c>
      <c r="AK77" s="79">
        <v>82</v>
      </c>
      <c r="AL77" s="79">
        <v>186</v>
      </c>
      <c r="AM77" s="79">
        <v>87</v>
      </c>
      <c r="AN77" s="79">
        <v>55</v>
      </c>
      <c r="AO77" s="79">
        <v>123</v>
      </c>
      <c r="AP77" s="79">
        <v>98</v>
      </c>
    </row>
    <row r="78" spans="1:42" x14ac:dyDescent="0.35">
      <c r="A78" s="41" t="s">
        <v>103</v>
      </c>
      <c r="B78" s="42">
        <v>810</v>
      </c>
      <c r="C78" s="42">
        <v>8100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>
        <v>33</v>
      </c>
      <c r="Y78" s="43">
        <v>364</v>
      </c>
      <c r="Z78" s="43"/>
      <c r="AA78" s="43"/>
      <c r="AB78" s="42">
        <v>820</v>
      </c>
      <c r="AC78" s="42">
        <f t="shared" si="5"/>
        <v>8200</v>
      </c>
      <c r="AD78" s="44">
        <v>0</v>
      </c>
      <c r="AE78" s="44">
        <v>0</v>
      </c>
      <c r="AF78" s="36">
        <f t="shared" si="31"/>
        <v>1.0123456790123457</v>
      </c>
      <c r="AG78" s="36">
        <f t="shared" si="31"/>
        <v>1.0123456790123457</v>
      </c>
      <c r="AH78" s="45">
        <v>681</v>
      </c>
      <c r="AI78" s="45">
        <v>118</v>
      </c>
      <c r="AJ78" s="22">
        <v>122</v>
      </c>
      <c r="AK78" s="22">
        <v>28</v>
      </c>
      <c r="AL78" s="22">
        <v>28</v>
      </c>
      <c r="AM78" s="22">
        <v>22</v>
      </c>
      <c r="AN78" s="22">
        <v>92</v>
      </c>
      <c r="AO78" s="22">
        <v>28</v>
      </c>
      <c r="AP78" s="22">
        <v>21</v>
      </c>
    </row>
    <row r="79" spans="1:42" x14ac:dyDescent="0.35">
      <c r="A79" s="41" t="s">
        <v>104</v>
      </c>
      <c r="B79" s="42">
        <v>450</v>
      </c>
      <c r="C79" s="42">
        <v>4500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>
        <v>99</v>
      </c>
      <c r="Y79" s="43">
        <v>1112</v>
      </c>
      <c r="Z79" s="43"/>
      <c r="AA79" s="43"/>
      <c r="AB79" s="42">
        <v>458</v>
      </c>
      <c r="AC79" s="42">
        <f t="shared" ref="AC79:AC102" si="36">AB79*10</f>
        <v>4580</v>
      </c>
      <c r="AD79" s="44">
        <v>0</v>
      </c>
      <c r="AE79" s="44">
        <v>0</v>
      </c>
      <c r="AF79" s="36">
        <f t="shared" si="31"/>
        <v>1.0177777777777777</v>
      </c>
      <c r="AG79" s="36">
        <f t="shared" si="31"/>
        <v>1.0177777777777777</v>
      </c>
      <c r="AH79" s="45">
        <v>98</v>
      </c>
      <c r="AI79" s="45">
        <v>471</v>
      </c>
      <c r="AJ79" s="22">
        <v>74</v>
      </c>
      <c r="AK79" s="22">
        <v>52</v>
      </c>
      <c r="AL79" s="22">
        <v>66</v>
      </c>
      <c r="AM79" s="22">
        <v>23</v>
      </c>
      <c r="AN79" s="22">
        <v>121</v>
      </c>
      <c r="AO79" s="22">
        <v>66</v>
      </c>
      <c r="AP79" s="22">
        <v>55</v>
      </c>
    </row>
    <row r="80" spans="1:42" x14ac:dyDescent="0.35">
      <c r="A80" s="41" t="s">
        <v>105</v>
      </c>
      <c r="B80" s="42">
        <v>1831</v>
      </c>
      <c r="C80" s="42">
        <v>18310</v>
      </c>
      <c r="D80" s="43"/>
      <c r="E80" s="43"/>
      <c r="F80" s="43">
        <v>23</v>
      </c>
      <c r="G80" s="43">
        <v>258</v>
      </c>
      <c r="H80" s="43">
        <v>2</v>
      </c>
      <c r="I80" s="43">
        <v>20</v>
      </c>
      <c r="J80" s="43">
        <v>27</v>
      </c>
      <c r="K80" s="43">
        <v>291</v>
      </c>
      <c r="L80" s="43">
        <v>37</v>
      </c>
      <c r="M80" s="43">
        <v>396</v>
      </c>
      <c r="N80" s="43"/>
      <c r="O80" s="43"/>
      <c r="P80" s="43">
        <v>18</v>
      </c>
      <c r="Q80" s="43">
        <v>195</v>
      </c>
      <c r="R80" s="43">
        <v>10</v>
      </c>
      <c r="S80" s="43">
        <v>113</v>
      </c>
      <c r="T80" s="43">
        <v>34</v>
      </c>
      <c r="U80" s="43">
        <v>388</v>
      </c>
      <c r="V80" s="43">
        <v>20</v>
      </c>
      <c r="W80" s="43">
        <v>128</v>
      </c>
      <c r="X80" s="43">
        <v>11</v>
      </c>
      <c r="Y80" s="43">
        <v>115</v>
      </c>
      <c r="Z80" s="43"/>
      <c r="AA80" s="43"/>
      <c r="AB80" s="42">
        <v>1828</v>
      </c>
      <c r="AC80" s="42">
        <f t="shared" si="36"/>
        <v>18280</v>
      </c>
      <c r="AD80" s="44">
        <v>0</v>
      </c>
      <c r="AE80" s="44">
        <v>0</v>
      </c>
      <c r="AF80" s="36">
        <f t="shared" si="31"/>
        <v>0.9983615510649918</v>
      </c>
      <c r="AG80" s="36">
        <f t="shared" si="31"/>
        <v>0.9983615510649918</v>
      </c>
      <c r="AH80" s="45">
        <v>870</v>
      </c>
      <c r="AI80" s="45">
        <v>974</v>
      </c>
      <c r="AJ80" s="22">
        <v>18</v>
      </c>
      <c r="AK80" s="22">
        <v>21</v>
      </c>
      <c r="AL80" s="22">
        <v>135</v>
      </c>
      <c r="AM80" s="22">
        <v>222</v>
      </c>
      <c r="AN80" s="22">
        <v>154</v>
      </c>
      <c r="AO80" s="22">
        <v>23</v>
      </c>
      <c r="AP80" s="22">
        <v>56</v>
      </c>
    </row>
    <row r="81" spans="1:42" x14ac:dyDescent="0.35">
      <c r="A81" s="41" t="s">
        <v>106</v>
      </c>
      <c r="B81" s="42">
        <v>399</v>
      </c>
      <c r="C81" s="42">
        <v>3990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2">
        <v>389</v>
      </c>
      <c r="AC81" s="42">
        <f t="shared" si="36"/>
        <v>3890</v>
      </c>
      <c r="AD81" s="44">
        <v>0</v>
      </c>
      <c r="AE81" s="44">
        <v>0</v>
      </c>
      <c r="AF81" s="36">
        <f t="shared" si="31"/>
        <v>0.97493734335839599</v>
      </c>
      <c r="AG81" s="36">
        <f t="shared" si="31"/>
        <v>0.97493734335839599</v>
      </c>
      <c r="AH81" s="45">
        <v>248</v>
      </c>
      <c r="AI81" s="45">
        <v>115</v>
      </c>
      <c r="AJ81" s="22">
        <v>12</v>
      </c>
      <c r="AK81" s="22">
        <v>12</v>
      </c>
      <c r="AL81" s="22">
        <v>19</v>
      </c>
      <c r="AM81" s="22">
        <v>11</v>
      </c>
      <c r="AN81" s="22">
        <v>26</v>
      </c>
      <c r="AO81" s="22">
        <v>64</v>
      </c>
      <c r="AP81" s="22">
        <v>65</v>
      </c>
    </row>
    <row r="82" spans="1:42" x14ac:dyDescent="0.35">
      <c r="A82" s="37" t="s">
        <v>107</v>
      </c>
      <c r="B82" s="38">
        <f>SUM(B83:B87)</f>
        <v>4502</v>
      </c>
      <c r="C82" s="38">
        <f t="shared" ref="C82:AA82" si="37">SUM(C83:C87)</f>
        <v>45020</v>
      </c>
      <c r="D82" s="38">
        <f t="shared" si="37"/>
        <v>41</v>
      </c>
      <c r="E82" s="38">
        <f t="shared" si="37"/>
        <v>492</v>
      </c>
      <c r="F82" s="38">
        <f t="shared" si="37"/>
        <v>49</v>
      </c>
      <c r="G82" s="38">
        <f t="shared" si="37"/>
        <v>588</v>
      </c>
      <c r="H82" s="38">
        <f t="shared" si="37"/>
        <v>71</v>
      </c>
      <c r="I82" s="38">
        <f t="shared" si="37"/>
        <v>882</v>
      </c>
      <c r="J82" s="38">
        <f t="shared" si="37"/>
        <v>62</v>
      </c>
      <c r="K82" s="38">
        <f t="shared" si="37"/>
        <v>744</v>
      </c>
      <c r="L82" s="38">
        <f t="shared" si="37"/>
        <v>210</v>
      </c>
      <c r="M82" s="38">
        <f t="shared" si="37"/>
        <v>2100</v>
      </c>
      <c r="N82" s="38">
        <f t="shared" si="37"/>
        <v>9</v>
      </c>
      <c r="O82" s="38">
        <f t="shared" si="37"/>
        <v>108</v>
      </c>
      <c r="P82" s="38">
        <f t="shared" si="37"/>
        <v>63</v>
      </c>
      <c r="Q82" s="38">
        <f t="shared" si="37"/>
        <v>756</v>
      </c>
      <c r="R82" s="38">
        <f t="shared" si="37"/>
        <v>338</v>
      </c>
      <c r="S82" s="38">
        <f t="shared" si="37"/>
        <v>3554</v>
      </c>
      <c r="T82" s="38">
        <f t="shared" si="37"/>
        <v>248</v>
      </c>
      <c r="U82" s="38">
        <f t="shared" si="37"/>
        <v>2976</v>
      </c>
      <c r="V82" s="38">
        <f t="shared" si="37"/>
        <v>176</v>
      </c>
      <c r="W82" s="38">
        <f t="shared" si="37"/>
        <v>2112</v>
      </c>
      <c r="X82" s="38">
        <f t="shared" si="37"/>
        <v>790</v>
      </c>
      <c r="Y82" s="38">
        <f t="shared" si="37"/>
        <v>8900</v>
      </c>
      <c r="Z82" s="38">
        <f t="shared" si="37"/>
        <v>268</v>
      </c>
      <c r="AA82" s="38">
        <f t="shared" si="37"/>
        <v>2690</v>
      </c>
      <c r="AB82" s="38">
        <f>SUM(AB83:AB87)</f>
        <v>4472</v>
      </c>
      <c r="AC82" s="38">
        <f t="shared" si="36"/>
        <v>44720</v>
      </c>
      <c r="AD82" s="39">
        <v>0</v>
      </c>
      <c r="AE82" s="39">
        <v>0</v>
      </c>
      <c r="AF82" s="25">
        <f t="shared" si="31"/>
        <v>0.99333629498000886</v>
      </c>
      <c r="AG82" s="25">
        <f t="shared" si="31"/>
        <v>0.99333629498000886</v>
      </c>
      <c r="AH82" s="38">
        <f t="shared" ref="AH82:AI82" si="38">SUM(AH83:AH87)</f>
        <v>1254</v>
      </c>
      <c r="AI82" s="38">
        <f t="shared" si="38"/>
        <v>3595</v>
      </c>
      <c r="AJ82" s="38">
        <f>SUM(AJ83:AJ87)</f>
        <v>492</v>
      </c>
      <c r="AK82" s="38">
        <f t="shared" ref="AK82:AP82" si="39">SUM(AK83:AK87)</f>
        <v>340</v>
      </c>
      <c r="AL82" s="38">
        <f t="shared" si="39"/>
        <v>238</v>
      </c>
      <c r="AM82" s="38">
        <f t="shared" si="39"/>
        <v>157</v>
      </c>
      <c r="AN82" s="38">
        <f t="shared" si="39"/>
        <v>83</v>
      </c>
      <c r="AO82" s="38">
        <f t="shared" si="39"/>
        <v>171</v>
      </c>
      <c r="AP82" s="38">
        <f t="shared" si="39"/>
        <v>345</v>
      </c>
    </row>
    <row r="83" spans="1:42" x14ac:dyDescent="0.35">
      <c r="A83" s="41" t="s">
        <v>108</v>
      </c>
      <c r="B83" s="42">
        <v>970</v>
      </c>
      <c r="C83" s="42">
        <v>9700</v>
      </c>
      <c r="D83" s="43">
        <v>41</v>
      </c>
      <c r="E83" s="43">
        <v>492</v>
      </c>
      <c r="F83" s="43">
        <v>49</v>
      </c>
      <c r="G83" s="43">
        <v>588</v>
      </c>
      <c r="H83" s="43">
        <v>71</v>
      </c>
      <c r="I83" s="43">
        <v>882</v>
      </c>
      <c r="J83" s="43">
        <v>52</v>
      </c>
      <c r="K83" s="43">
        <v>624</v>
      </c>
      <c r="L83" s="43">
        <v>210</v>
      </c>
      <c r="M83" s="43">
        <v>2100</v>
      </c>
      <c r="N83" s="43">
        <v>9</v>
      </c>
      <c r="O83" s="43">
        <v>108</v>
      </c>
      <c r="P83" s="43">
        <v>63</v>
      </c>
      <c r="Q83" s="43">
        <v>756</v>
      </c>
      <c r="R83" s="43">
        <v>255</v>
      </c>
      <c r="S83" s="43">
        <v>2558</v>
      </c>
      <c r="T83" s="43">
        <v>9</v>
      </c>
      <c r="U83" s="43">
        <v>108</v>
      </c>
      <c r="V83" s="43">
        <v>28</v>
      </c>
      <c r="W83" s="43">
        <v>336</v>
      </c>
      <c r="X83" s="43">
        <v>290</v>
      </c>
      <c r="Y83" s="43">
        <v>2900</v>
      </c>
      <c r="Z83" s="43">
        <v>268</v>
      </c>
      <c r="AA83" s="43">
        <v>2690</v>
      </c>
      <c r="AB83" s="42">
        <v>978</v>
      </c>
      <c r="AC83" s="42">
        <f t="shared" si="36"/>
        <v>9780</v>
      </c>
      <c r="AD83" s="44">
        <v>0</v>
      </c>
      <c r="AE83" s="44">
        <v>0</v>
      </c>
      <c r="AF83" s="36">
        <f t="shared" si="31"/>
        <v>1.0082474226804123</v>
      </c>
      <c r="AG83" s="36">
        <f t="shared" si="31"/>
        <v>1.0082474226804123</v>
      </c>
      <c r="AH83" s="45">
        <v>430</v>
      </c>
      <c r="AI83" s="45">
        <v>792</v>
      </c>
      <c r="AJ83" s="22">
        <v>84</v>
      </c>
      <c r="AK83" s="22">
        <v>85</v>
      </c>
      <c r="AL83" s="22">
        <v>2</v>
      </c>
      <c r="AM83" s="22">
        <v>26</v>
      </c>
      <c r="AN83" s="22">
        <v>27</v>
      </c>
      <c r="AO83" s="22">
        <v>30</v>
      </c>
      <c r="AP83" s="22">
        <v>25</v>
      </c>
    </row>
    <row r="84" spans="1:42" x14ac:dyDescent="0.35">
      <c r="A84" s="41" t="s">
        <v>109</v>
      </c>
      <c r="B84" s="42">
        <v>1459</v>
      </c>
      <c r="C84" s="42">
        <v>14590</v>
      </c>
      <c r="D84" s="43"/>
      <c r="E84" s="43"/>
      <c r="F84" s="43"/>
      <c r="G84" s="43"/>
      <c r="H84" s="43"/>
      <c r="I84" s="43"/>
      <c r="J84" s="43">
        <v>10</v>
      </c>
      <c r="K84" s="43">
        <v>120</v>
      </c>
      <c r="L84" s="43"/>
      <c r="M84" s="43"/>
      <c r="N84" s="43"/>
      <c r="O84" s="43"/>
      <c r="P84" s="43"/>
      <c r="Q84" s="43"/>
      <c r="R84" s="43">
        <v>83</v>
      </c>
      <c r="S84" s="43">
        <v>996</v>
      </c>
      <c r="T84" s="43">
        <v>239</v>
      </c>
      <c r="U84" s="43">
        <v>2868</v>
      </c>
      <c r="V84" s="43">
        <v>148</v>
      </c>
      <c r="W84" s="43">
        <v>1776</v>
      </c>
      <c r="X84" s="43">
        <v>500</v>
      </c>
      <c r="Y84" s="43">
        <v>6000</v>
      </c>
      <c r="Z84" s="43"/>
      <c r="AA84" s="43"/>
      <c r="AB84" s="42">
        <v>1449</v>
      </c>
      <c r="AC84" s="42">
        <f t="shared" si="36"/>
        <v>14490</v>
      </c>
      <c r="AD84" s="44">
        <v>0</v>
      </c>
      <c r="AE84" s="44">
        <v>0</v>
      </c>
      <c r="AF84" s="36">
        <f t="shared" si="31"/>
        <v>0.99314599040438656</v>
      </c>
      <c r="AG84" s="36">
        <f t="shared" si="31"/>
        <v>0.99314599040438656</v>
      </c>
      <c r="AH84" s="45">
        <v>56</v>
      </c>
      <c r="AI84" s="45">
        <v>1598</v>
      </c>
      <c r="AJ84" s="22">
        <v>337</v>
      </c>
      <c r="AK84" s="22">
        <v>12</v>
      </c>
      <c r="AL84" s="22">
        <v>56</v>
      </c>
      <c r="AM84" s="22">
        <v>12</v>
      </c>
      <c r="AN84" s="22">
        <v>3</v>
      </c>
      <c r="AO84" s="22">
        <v>26</v>
      </c>
      <c r="AP84" s="22">
        <v>102</v>
      </c>
    </row>
    <row r="85" spans="1:42" x14ac:dyDescent="0.35">
      <c r="A85" s="41" t="s">
        <v>110</v>
      </c>
      <c r="B85" s="42">
        <v>673</v>
      </c>
      <c r="C85" s="42">
        <v>6730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2">
        <v>645</v>
      </c>
      <c r="AC85" s="42">
        <f t="shared" si="36"/>
        <v>6450</v>
      </c>
      <c r="AD85" s="44">
        <v>0</v>
      </c>
      <c r="AE85" s="44">
        <v>0</v>
      </c>
      <c r="AF85" s="36">
        <f t="shared" si="31"/>
        <v>0.95839524517087671</v>
      </c>
      <c r="AG85" s="36">
        <f t="shared" si="31"/>
        <v>0.95839524517087671</v>
      </c>
      <c r="AH85" s="45">
        <v>426</v>
      </c>
      <c r="AI85" s="45">
        <v>281</v>
      </c>
      <c r="AJ85" s="22">
        <v>28</v>
      </c>
      <c r="AK85" s="22">
        <v>86</v>
      </c>
      <c r="AL85" s="22">
        <v>74</v>
      </c>
      <c r="AM85" s="22">
        <v>81</v>
      </c>
      <c r="AN85" s="22">
        <v>10</v>
      </c>
      <c r="AO85" s="22">
        <v>23</v>
      </c>
      <c r="AP85" s="22">
        <v>111</v>
      </c>
    </row>
    <row r="86" spans="1:42" x14ac:dyDescent="0.35">
      <c r="A86" s="41" t="s">
        <v>111</v>
      </c>
      <c r="B86" s="42">
        <v>900</v>
      </c>
      <c r="C86" s="42">
        <v>9000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6">
        <v>900</v>
      </c>
      <c r="AC86" s="42">
        <f t="shared" si="36"/>
        <v>9000</v>
      </c>
      <c r="AD86" s="44">
        <v>0</v>
      </c>
      <c r="AE86" s="44">
        <v>0</v>
      </c>
      <c r="AF86" s="36">
        <f t="shared" si="31"/>
        <v>1</v>
      </c>
      <c r="AG86" s="36">
        <f t="shared" si="31"/>
        <v>1</v>
      </c>
      <c r="AH86" s="48">
        <v>274</v>
      </c>
      <c r="AI86" s="48">
        <v>571</v>
      </c>
      <c r="AJ86" s="22">
        <v>22</v>
      </c>
      <c r="AK86" s="22">
        <v>72</v>
      </c>
      <c r="AL86" s="22">
        <v>77</v>
      </c>
      <c r="AM86" s="22">
        <v>14</v>
      </c>
      <c r="AN86" s="22">
        <v>15</v>
      </c>
      <c r="AO86" s="22">
        <v>78</v>
      </c>
      <c r="AP86" s="22">
        <v>85</v>
      </c>
    </row>
    <row r="87" spans="1:42" x14ac:dyDescent="0.35">
      <c r="A87" s="41" t="s">
        <v>112</v>
      </c>
      <c r="B87" s="42">
        <v>500</v>
      </c>
      <c r="C87" s="42">
        <v>5000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6">
        <v>500</v>
      </c>
      <c r="AC87" s="42">
        <f t="shared" si="36"/>
        <v>5000</v>
      </c>
      <c r="AD87" s="44">
        <v>0</v>
      </c>
      <c r="AE87" s="44">
        <v>0</v>
      </c>
      <c r="AF87" s="36">
        <f t="shared" si="31"/>
        <v>1</v>
      </c>
      <c r="AG87" s="36">
        <f t="shared" si="31"/>
        <v>1</v>
      </c>
      <c r="AH87" s="48">
        <v>68</v>
      </c>
      <c r="AI87" s="48">
        <v>353</v>
      </c>
      <c r="AJ87" s="22">
        <v>21</v>
      </c>
      <c r="AK87" s="22">
        <v>85</v>
      </c>
      <c r="AL87" s="22">
        <v>29</v>
      </c>
      <c r="AM87" s="22">
        <v>24</v>
      </c>
      <c r="AN87" s="22">
        <v>28</v>
      </c>
      <c r="AO87" s="22">
        <v>14</v>
      </c>
      <c r="AP87" s="22">
        <v>22</v>
      </c>
    </row>
    <row r="88" spans="1:42" x14ac:dyDescent="0.35">
      <c r="A88" s="37" t="s">
        <v>113</v>
      </c>
      <c r="B88" s="38">
        <f>SUM(B89:B91)</f>
        <v>11509</v>
      </c>
      <c r="C88" s="38">
        <f>SUM(C89:C91)</f>
        <v>115090</v>
      </c>
      <c r="D88" s="38">
        <f t="shared" ref="D88:AB88" si="40">SUM(D89:D91)</f>
        <v>167</v>
      </c>
      <c r="E88" s="38">
        <f t="shared" si="40"/>
        <v>1670</v>
      </c>
      <c r="F88" s="38">
        <f t="shared" si="40"/>
        <v>179</v>
      </c>
      <c r="G88" s="38">
        <f t="shared" si="40"/>
        <v>1790</v>
      </c>
      <c r="H88" s="38">
        <f t="shared" si="40"/>
        <v>408</v>
      </c>
      <c r="I88" s="38">
        <f t="shared" si="40"/>
        <v>4080</v>
      </c>
      <c r="J88" s="38">
        <f t="shared" si="40"/>
        <v>309</v>
      </c>
      <c r="K88" s="38">
        <f t="shared" si="40"/>
        <v>3090</v>
      </c>
      <c r="L88" s="38">
        <f t="shared" si="40"/>
        <v>320</v>
      </c>
      <c r="M88" s="38">
        <f t="shared" si="40"/>
        <v>3200</v>
      </c>
      <c r="N88" s="38">
        <f t="shared" si="40"/>
        <v>595</v>
      </c>
      <c r="O88" s="38">
        <f t="shared" si="40"/>
        <v>5950</v>
      </c>
      <c r="P88" s="38">
        <f t="shared" si="40"/>
        <v>293</v>
      </c>
      <c r="Q88" s="38">
        <f t="shared" si="40"/>
        <v>3140</v>
      </c>
      <c r="R88" s="38">
        <f t="shared" si="40"/>
        <v>252</v>
      </c>
      <c r="S88" s="38">
        <f t="shared" si="40"/>
        <v>2500</v>
      </c>
      <c r="T88" s="38">
        <f t="shared" si="40"/>
        <v>234</v>
      </c>
      <c r="U88" s="38">
        <f t="shared" si="40"/>
        <v>2320</v>
      </c>
      <c r="V88" s="38">
        <f t="shared" si="40"/>
        <v>0</v>
      </c>
      <c r="W88" s="38">
        <f t="shared" si="40"/>
        <v>0</v>
      </c>
      <c r="X88" s="38">
        <f t="shared" si="40"/>
        <v>0</v>
      </c>
      <c r="Y88" s="38">
        <f t="shared" si="40"/>
        <v>0</v>
      </c>
      <c r="Z88" s="38">
        <f t="shared" si="40"/>
        <v>0</v>
      </c>
      <c r="AA88" s="38">
        <f t="shared" si="40"/>
        <v>0</v>
      </c>
      <c r="AB88" s="38">
        <f t="shared" si="40"/>
        <v>11539</v>
      </c>
      <c r="AC88" s="38">
        <f t="shared" si="36"/>
        <v>115390</v>
      </c>
      <c r="AD88" s="60">
        <v>0</v>
      </c>
      <c r="AE88" s="60">
        <v>0</v>
      </c>
      <c r="AF88" s="25">
        <f t="shared" si="31"/>
        <v>1.0026066556607871</v>
      </c>
      <c r="AG88" s="25">
        <f t="shared" si="31"/>
        <v>1.0026066556607871</v>
      </c>
      <c r="AH88" s="38">
        <f>SUM(AH89:AH91)</f>
        <v>745</v>
      </c>
      <c r="AI88" s="38">
        <f t="shared" ref="AI88:AP88" si="41">SUM(AI89:AI91)</f>
        <v>9888</v>
      </c>
      <c r="AJ88" s="38">
        <f t="shared" si="41"/>
        <v>630</v>
      </c>
      <c r="AK88" s="38">
        <f t="shared" si="41"/>
        <v>430</v>
      </c>
      <c r="AL88" s="38">
        <f t="shared" si="41"/>
        <v>377</v>
      </c>
      <c r="AM88" s="38">
        <f t="shared" si="41"/>
        <v>351</v>
      </c>
      <c r="AN88" s="38">
        <f t="shared" si="41"/>
        <v>295</v>
      </c>
      <c r="AO88" s="38">
        <f t="shared" si="41"/>
        <v>456</v>
      </c>
      <c r="AP88" s="38">
        <f t="shared" si="41"/>
        <v>301</v>
      </c>
    </row>
    <row r="89" spans="1:42" x14ac:dyDescent="0.35">
      <c r="A89" s="80" t="s">
        <v>114</v>
      </c>
      <c r="B89" s="74">
        <v>2748</v>
      </c>
      <c r="C89" s="74">
        <v>27480</v>
      </c>
      <c r="D89" s="75">
        <v>167</v>
      </c>
      <c r="E89" s="75">
        <v>1670</v>
      </c>
      <c r="F89" s="75">
        <v>179</v>
      </c>
      <c r="G89" s="75">
        <v>1790</v>
      </c>
      <c r="H89" s="75">
        <v>408</v>
      </c>
      <c r="I89" s="75">
        <v>4080</v>
      </c>
      <c r="J89" s="75">
        <v>309</v>
      </c>
      <c r="K89" s="75">
        <v>3090</v>
      </c>
      <c r="L89" s="75">
        <v>320</v>
      </c>
      <c r="M89" s="75">
        <v>3200</v>
      </c>
      <c r="N89" s="75">
        <v>595</v>
      </c>
      <c r="O89" s="75">
        <v>5950</v>
      </c>
      <c r="P89" s="75">
        <v>233</v>
      </c>
      <c r="Q89" s="75">
        <v>2540</v>
      </c>
      <c r="R89" s="75">
        <v>129</v>
      </c>
      <c r="S89" s="75">
        <v>1290</v>
      </c>
      <c r="T89" s="75">
        <v>151</v>
      </c>
      <c r="U89" s="75">
        <v>1510</v>
      </c>
      <c r="V89" s="75"/>
      <c r="W89" s="75"/>
      <c r="X89" s="75"/>
      <c r="Y89" s="75"/>
      <c r="Z89" s="75"/>
      <c r="AA89" s="75"/>
      <c r="AB89" s="82">
        <v>2760</v>
      </c>
      <c r="AC89" s="74">
        <f t="shared" si="36"/>
        <v>27600</v>
      </c>
      <c r="AD89" s="76">
        <v>0</v>
      </c>
      <c r="AE89" s="76">
        <v>0</v>
      </c>
      <c r="AF89" s="77">
        <f t="shared" si="31"/>
        <v>1.0043668122270741</v>
      </c>
      <c r="AG89" s="77">
        <f t="shared" si="31"/>
        <v>1.0043668122270741</v>
      </c>
      <c r="AH89" s="82">
        <v>628</v>
      </c>
      <c r="AI89" s="82">
        <v>2096</v>
      </c>
      <c r="AJ89" s="79">
        <v>285</v>
      </c>
      <c r="AK89" s="79">
        <v>55</v>
      </c>
      <c r="AL89" s="79">
        <v>47</v>
      </c>
      <c r="AM89" s="79">
        <v>98</v>
      </c>
      <c r="AN89" s="79">
        <v>93</v>
      </c>
      <c r="AO89" s="79">
        <v>99</v>
      </c>
      <c r="AP89" s="79">
        <v>156</v>
      </c>
    </row>
    <row r="90" spans="1:42" x14ac:dyDescent="0.35">
      <c r="A90" s="80" t="s">
        <v>115</v>
      </c>
      <c r="B90" s="74">
        <v>7505</v>
      </c>
      <c r="C90" s="74">
        <v>75050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>
        <v>60</v>
      </c>
      <c r="Q90" s="75">
        <v>600</v>
      </c>
      <c r="R90" s="75">
        <v>20</v>
      </c>
      <c r="S90" s="75">
        <v>200</v>
      </c>
      <c r="T90" s="75">
        <v>83</v>
      </c>
      <c r="U90" s="75">
        <v>810</v>
      </c>
      <c r="V90" s="75"/>
      <c r="W90" s="75"/>
      <c r="X90" s="75"/>
      <c r="Y90" s="75"/>
      <c r="Z90" s="75"/>
      <c r="AA90" s="75"/>
      <c r="AB90" s="82">
        <v>7547</v>
      </c>
      <c r="AC90" s="74">
        <f t="shared" si="36"/>
        <v>75470</v>
      </c>
      <c r="AD90" s="76">
        <v>0</v>
      </c>
      <c r="AE90" s="76">
        <v>0</v>
      </c>
      <c r="AF90" s="77">
        <f t="shared" si="31"/>
        <v>1.0055962691538973</v>
      </c>
      <c r="AG90" s="77">
        <f t="shared" si="31"/>
        <v>1.0055962691538973</v>
      </c>
      <c r="AH90" s="82">
        <v>89</v>
      </c>
      <c r="AI90" s="82">
        <v>6800</v>
      </c>
      <c r="AJ90" s="79">
        <v>222</v>
      </c>
      <c r="AK90" s="79">
        <v>152</v>
      </c>
      <c r="AL90" s="79">
        <v>85</v>
      </c>
      <c r="AM90" s="79">
        <v>125</v>
      </c>
      <c r="AN90" s="79">
        <v>89</v>
      </c>
      <c r="AO90" s="79">
        <v>154</v>
      </c>
      <c r="AP90" s="79">
        <v>56</v>
      </c>
    </row>
    <row r="91" spans="1:42" x14ac:dyDescent="0.35">
      <c r="A91" s="41" t="s">
        <v>116</v>
      </c>
      <c r="B91" s="42">
        <v>1256</v>
      </c>
      <c r="C91" s="42">
        <v>12560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103</v>
      </c>
      <c r="S91" s="43">
        <v>1010</v>
      </c>
      <c r="T91" s="43"/>
      <c r="U91" s="43"/>
      <c r="V91" s="43"/>
      <c r="W91" s="43"/>
      <c r="X91" s="43"/>
      <c r="Y91" s="43"/>
      <c r="Z91" s="43"/>
      <c r="AA91" s="43"/>
      <c r="AB91" s="72">
        <v>1232</v>
      </c>
      <c r="AC91" s="42">
        <f t="shared" si="36"/>
        <v>12320</v>
      </c>
      <c r="AD91" s="44">
        <v>0</v>
      </c>
      <c r="AE91" s="44">
        <v>0</v>
      </c>
      <c r="AF91" s="36">
        <f t="shared" si="31"/>
        <v>0.98089171974522293</v>
      </c>
      <c r="AG91" s="36">
        <f t="shared" si="31"/>
        <v>0.98089171974522293</v>
      </c>
      <c r="AH91" s="72">
        <v>28</v>
      </c>
      <c r="AI91" s="72">
        <v>992</v>
      </c>
      <c r="AJ91" s="22">
        <v>123</v>
      </c>
      <c r="AK91" s="22">
        <v>223</v>
      </c>
      <c r="AL91" s="22">
        <v>245</v>
      </c>
      <c r="AM91" s="22">
        <v>128</v>
      </c>
      <c r="AN91" s="22">
        <v>113</v>
      </c>
      <c r="AO91" s="22">
        <v>203</v>
      </c>
      <c r="AP91" s="22">
        <v>89</v>
      </c>
    </row>
    <row r="92" spans="1:42" x14ac:dyDescent="0.35">
      <c r="A92" s="37" t="s">
        <v>117</v>
      </c>
      <c r="B92" s="38">
        <f>SUM(B93:B96)</f>
        <v>1251</v>
      </c>
      <c r="C92" s="38">
        <f>SUM(C93:C96)</f>
        <v>12510</v>
      </c>
      <c r="D92" s="38">
        <f t="shared" ref="D92:AB92" si="42">SUM(D93:D96)</f>
        <v>121</v>
      </c>
      <c r="E92" s="38">
        <f t="shared" si="42"/>
        <v>1130</v>
      </c>
      <c r="F92" s="38">
        <f t="shared" si="42"/>
        <v>0</v>
      </c>
      <c r="G92" s="38">
        <f t="shared" si="42"/>
        <v>0</v>
      </c>
      <c r="H92" s="38">
        <f t="shared" si="42"/>
        <v>110</v>
      </c>
      <c r="I92" s="38">
        <f t="shared" si="42"/>
        <v>1100</v>
      </c>
      <c r="J92" s="38">
        <f t="shared" si="42"/>
        <v>0</v>
      </c>
      <c r="K92" s="38">
        <f t="shared" si="42"/>
        <v>0</v>
      </c>
      <c r="L92" s="38">
        <f t="shared" si="42"/>
        <v>124</v>
      </c>
      <c r="M92" s="38">
        <f t="shared" si="42"/>
        <v>1240</v>
      </c>
      <c r="N92" s="38">
        <f t="shared" si="42"/>
        <v>71</v>
      </c>
      <c r="O92" s="38">
        <f t="shared" si="42"/>
        <v>710</v>
      </c>
      <c r="P92" s="38">
        <f t="shared" si="42"/>
        <v>101</v>
      </c>
      <c r="Q92" s="38">
        <f t="shared" si="42"/>
        <v>800</v>
      </c>
      <c r="R92" s="38">
        <f t="shared" si="42"/>
        <v>135</v>
      </c>
      <c r="S92" s="38">
        <f t="shared" si="42"/>
        <v>1270</v>
      </c>
      <c r="T92" s="38">
        <f t="shared" si="42"/>
        <v>91</v>
      </c>
      <c r="U92" s="38">
        <f t="shared" si="42"/>
        <v>910</v>
      </c>
      <c r="V92" s="38">
        <f t="shared" si="42"/>
        <v>0</v>
      </c>
      <c r="W92" s="38">
        <f t="shared" si="42"/>
        <v>0</v>
      </c>
      <c r="X92" s="38">
        <f t="shared" si="42"/>
        <v>0</v>
      </c>
      <c r="Y92" s="38">
        <f t="shared" si="42"/>
        <v>0</v>
      </c>
      <c r="Z92" s="38">
        <f t="shared" si="42"/>
        <v>399</v>
      </c>
      <c r="AA92" s="38">
        <f t="shared" si="42"/>
        <v>3990</v>
      </c>
      <c r="AB92" s="61">
        <f t="shared" si="42"/>
        <v>1358</v>
      </c>
      <c r="AC92" s="42">
        <f t="shared" si="36"/>
        <v>13580</v>
      </c>
      <c r="AD92" s="39">
        <v>0</v>
      </c>
      <c r="AE92" s="39">
        <v>0</v>
      </c>
      <c r="AF92" s="25">
        <f t="shared" si="31"/>
        <v>1.0855315747402079</v>
      </c>
      <c r="AG92" s="25">
        <f t="shared" si="31"/>
        <v>1.0855315747402079</v>
      </c>
      <c r="AH92" s="38">
        <f t="shared" ref="AH92:AP92" si="43">SUM(AH93:AH96)</f>
        <v>1095</v>
      </c>
      <c r="AI92" s="38">
        <f t="shared" si="43"/>
        <v>460</v>
      </c>
      <c r="AJ92" s="38">
        <f t="shared" si="43"/>
        <v>247</v>
      </c>
      <c r="AK92" s="38">
        <f t="shared" si="43"/>
        <v>109</v>
      </c>
      <c r="AL92" s="38">
        <f t="shared" si="43"/>
        <v>204</v>
      </c>
      <c r="AM92" s="38">
        <f t="shared" si="43"/>
        <v>79</v>
      </c>
      <c r="AN92" s="38">
        <f t="shared" si="43"/>
        <v>131</v>
      </c>
      <c r="AO92" s="38">
        <f t="shared" si="43"/>
        <v>120</v>
      </c>
      <c r="AP92" s="38">
        <f t="shared" si="43"/>
        <v>103</v>
      </c>
    </row>
    <row r="93" spans="1:42" x14ac:dyDescent="0.35">
      <c r="A93" s="41" t="s">
        <v>118</v>
      </c>
      <c r="B93" s="42">
        <v>633</v>
      </c>
      <c r="C93" s="42">
        <v>6330</v>
      </c>
      <c r="D93" s="43">
        <v>121</v>
      </c>
      <c r="E93" s="43">
        <v>1130</v>
      </c>
      <c r="F93" s="43"/>
      <c r="G93" s="43"/>
      <c r="H93" s="43">
        <v>110</v>
      </c>
      <c r="I93" s="43">
        <v>1100</v>
      </c>
      <c r="J93" s="43"/>
      <c r="K93" s="43"/>
      <c r="L93" s="43">
        <v>124</v>
      </c>
      <c r="M93" s="43">
        <v>1240</v>
      </c>
      <c r="N93" s="43"/>
      <c r="O93" s="43"/>
      <c r="P93" s="43">
        <v>101</v>
      </c>
      <c r="Q93" s="43">
        <v>800</v>
      </c>
      <c r="R93" s="43">
        <v>112</v>
      </c>
      <c r="S93" s="43">
        <v>1120</v>
      </c>
      <c r="T93" s="43">
        <v>66</v>
      </c>
      <c r="U93" s="43">
        <v>660</v>
      </c>
      <c r="V93" s="43"/>
      <c r="W93" s="43"/>
      <c r="X93" s="43"/>
      <c r="Y93" s="43"/>
      <c r="Z93" s="43"/>
      <c r="AA93" s="43"/>
      <c r="AB93" s="42">
        <v>702</v>
      </c>
      <c r="AC93" s="42">
        <f t="shared" si="36"/>
        <v>7020</v>
      </c>
      <c r="AD93" s="44">
        <v>0</v>
      </c>
      <c r="AE93" s="44">
        <v>0</v>
      </c>
      <c r="AF93" s="36">
        <f t="shared" si="31"/>
        <v>1.1090047393364928</v>
      </c>
      <c r="AG93" s="36">
        <f t="shared" si="31"/>
        <v>1.1090047393364928</v>
      </c>
      <c r="AH93" s="45">
        <v>706</v>
      </c>
      <c r="AI93" s="45">
        <v>79</v>
      </c>
      <c r="AJ93" s="22">
        <v>98</v>
      </c>
      <c r="AK93" s="22">
        <v>23</v>
      </c>
      <c r="AL93" s="22">
        <v>51</v>
      </c>
      <c r="AM93" s="22">
        <v>40</v>
      </c>
      <c r="AN93" s="22">
        <v>13</v>
      </c>
      <c r="AO93" s="22">
        <v>84</v>
      </c>
      <c r="AP93" s="22">
        <v>25</v>
      </c>
    </row>
    <row r="94" spans="1:42" x14ac:dyDescent="0.35">
      <c r="A94" s="41" t="s">
        <v>119</v>
      </c>
      <c r="B94" s="42">
        <v>47</v>
      </c>
      <c r="C94" s="42">
        <v>470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>
        <v>23</v>
      </c>
      <c r="S94" s="43">
        <v>150</v>
      </c>
      <c r="T94" s="43">
        <v>25</v>
      </c>
      <c r="U94" s="43">
        <v>250</v>
      </c>
      <c r="V94" s="43"/>
      <c r="W94" s="43"/>
      <c r="X94" s="43"/>
      <c r="Y94" s="43"/>
      <c r="Z94" s="43"/>
      <c r="AA94" s="43"/>
      <c r="AB94" s="42">
        <v>53</v>
      </c>
      <c r="AC94" s="42">
        <f t="shared" si="36"/>
        <v>530</v>
      </c>
      <c r="AD94" s="44">
        <v>0</v>
      </c>
      <c r="AE94" s="44">
        <v>0</v>
      </c>
      <c r="AF94" s="36">
        <f t="shared" si="31"/>
        <v>1.1276595744680851</v>
      </c>
      <c r="AG94" s="36">
        <f t="shared" si="31"/>
        <v>1.1276595744680851</v>
      </c>
      <c r="AH94" s="45">
        <v>32</v>
      </c>
      <c r="AI94" s="45">
        <v>27</v>
      </c>
      <c r="AJ94" s="22">
        <v>65</v>
      </c>
      <c r="AK94" s="22">
        <v>11</v>
      </c>
      <c r="AL94" s="22">
        <v>21</v>
      </c>
      <c r="AM94" s="22">
        <v>10</v>
      </c>
      <c r="AN94" s="22">
        <v>5</v>
      </c>
      <c r="AO94" s="22">
        <v>6</v>
      </c>
      <c r="AP94" s="22">
        <v>3</v>
      </c>
    </row>
    <row r="95" spans="1:42" x14ac:dyDescent="0.35">
      <c r="A95" s="41" t="s">
        <v>120</v>
      </c>
      <c r="B95" s="42">
        <v>71</v>
      </c>
      <c r="C95" s="42">
        <v>710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>
        <v>71</v>
      </c>
      <c r="O95" s="43">
        <v>710</v>
      </c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2">
        <v>88</v>
      </c>
      <c r="AC95" s="42">
        <f t="shared" si="36"/>
        <v>880</v>
      </c>
      <c r="AD95" s="44">
        <v>0</v>
      </c>
      <c r="AE95" s="44">
        <v>0</v>
      </c>
      <c r="AF95" s="36">
        <f t="shared" si="31"/>
        <v>1.2394366197183098</v>
      </c>
      <c r="AG95" s="36">
        <f t="shared" si="31"/>
        <v>1.2394366197183098</v>
      </c>
      <c r="AH95" s="45">
        <v>63</v>
      </c>
      <c r="AI95" s="45">
        <v>28</v>
      </c>
      <c r="AJ95" s="22">
        <v>38</v>
      </c>
      <c r="AK95" s="22">
        <v>17</v>
      </c>
      <c r="AL95" s="22">
        <v>28</v>
      </c>
      <c r="AM95" s="22">
        <v>18</v>
      </c>
      <c r="AN95" s="22">
        <v>12</v>
      </c>
      <c r="AO95" s="22">
        <v>14</v>
      </c>
      <c r="AP95" s="22">
        <v>11</v>
      </c>
    </row>
    <row r="96" spans="1:42" x14ac:dyDescent="0.35">
      <c r="A96" s="41" t="s">
        <v>121</v>
      </c>
      <c r="B96" s="42">
        <v>500</v>
      </c>
      <c r="C96" s="42">
        <v>5000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>
        <v>399</v>
      </c>
      <c r="AA96" s="43">
        <v>3990</v>
      </c>
      <c r="AB96" s="42">
        <v>515</v>
      </c>
      <c r="AC96" s="42">
        <f t="shared" si="36"/>
        <v>5150</v>
      </c>
      <c r="AD96" s="44">
        <v>0</v>
      </c>
      <c r="AE96" s="44">
        <v>0</v>
      </c>
      <c r="AF96" s="36">
        <f t="shared" si="31"/>
        <v>1.03</v>
      </c>
      <c r="AG96" s="36">
        <f t="shared" si="31"/>
        <v>1.03</v>
      </c>
      <c r="AH96" s="45">
        <v>294</v>
      </c>
      <c r="AI96" s="45">
        <v>326</v>
      </c>
      <c r="AJ96" s="22">
        <v>46</v>
      </c>
      <c r="AK96" s="22">
        <v>58</v>
      </c>
      <c r="AL96" s="22">
        <v>104</v>
      </c>
      <c r="AM96" s="22">
        <v>11</v>
      </c>
      <c r="AN96" s="22">
        <v>101</v>
      </c>
      <c r="AO96" s="22">
        <v>16</v>
      </c>
      <c r="AP96" s="22">
        <v>64</v>
      </c>
    </row>
    <row r="97" spans="1:42" x14ac:dyDescent="0.35">
      <c r="A97" s="37" t="s">
        <v>122</v>
      </c>
      <c r="B97" s="38">
        <f>SUM(B98:B102)</f>
        <v>1221</v>
      </c>
      <c r="C97" s="38">
        <f t="shared" ref="C97:AB97" si="44">SUM(C98:C102)</f>
        <v>12210</v>
      </c>
      <c r="D97" s="38">
        <f t="shared" si="44"/>
        <v>0</v>
      </c>
      <c r="E97" s="38">
        <f t="shared" si="44"/>
        <v>0</v>
      </c>
      <c r="F97" s="38">
        <f t="shared" si="44"/>
        <v>0</v>
      </c>
      <c r="G97" s="38">
        <f t="shared" si="44"/>
        <v>0</v>
      </c>
      <c r="H97" s="38">
        <f t="shared" si="44"/>
        <v>0</v>
      </c>
      <c r="I97" s="38">
        <f t="shared" si="44"/>
        <v>0</v>
      </c>
      <c r="J97" s="38">
        <f t="shared" si="44"/>
        <v>0</v>
      </c>
      <c r="K97" s="38">
        <f t="shared" si="44"/>
        <v>0</v>
      </c>
      <c r="L97" s="38">
        <f t="shared" si="44"/>
        <v>0</v>
      </c>
      <c r="M97" s="38">
        <f t="shared" si="44"/>
        <v>0</v>
      </c>
      <c r="N97" s="38">
        <f t="shared" si="44"/>
        <v>82</v>
      </c>
      <c r="O97" s="38">
        <f t="shared" si="44"/>
        <v>830</v>
      </c>
      <c r="P97" s="38">
        <f t="shared" si="44"/>
        <v>93</v>
      </c>
      <c r="Q97" s="38">
        <f t="shared" si="44"/>
        <v>920</v>
      </c>
      <c r="R97" s="38">
        <f t="shared" si="44"/>
        <v>231</v>
      </c>
      <c r="S97" s="38">
        <f t="shared" si="44"/>
        <v>2270</v>
      </c>
      <c r="T97" s="38">
        <f t="shared" si="44"/>
        <v>167</v>
      </c>
      <c r="U97" s="38">
        <f t="shared" si="44"/>
        <v>1670</v>
      </c>
      <c r="V97" s="38">
        <f t="shared" si="44"/>
        <v>119</v>
      </c>
      <c r="W97" s="38">
        <f t="shared" si="44"/>
        <v>1190</v>
      </c>
      <c r="X97" s="38">
        <f t="shared" si="44"/>
        <v>205</v>
      </c>
      <c r="Y97" s="38">
        <f t="shared" si="44"/>
        <v>1940</v>
      </c>
      <c r="Z97" s="38">
        <f t="shared" si="44"/>
        <v>138</v>
      </c>
      <c r="AA97" s="38">
        <f t="shared" si="44"/>
        <v>1440</v>
      </c>
      <c r="AB97" s="38">
        <f t="shared" si="44"/>
        <v>988</v>
      </c>
      <c r="AC97" s="38">
        <f t="shared" si="36"/>
        <v>9880</v>
      </c>
      <c r="AD97" s="39">
        <v>0</v>
      </c>
      <c r="AE97" s="39">
        <v>0</v>
      </c>
      <c r="AF97" s="25">
        <f t="shared" si="31"/>
        <v>0.8091728091728092</v>
      </c>
      <c r="AG97" s="25">
        <f t="shared" si="31"/>
        <v>0.8091728091728092</v>
      </c>
      <c r="AH97" s="38">
        <f t="shared" ref="AH97:AP97" si="45">SUM(AH98:AH102)</f>
        <v>299</v>
      </c>
      <c r="AI97" s="38">
        <f t="shared" si="45"/>
        <v>753</v>
      </c>
      <c r="AJ97" s="38">
        <f t="shared" si="45"/>
        <v>72</v>
      </c>
      <c r="AK97" s="38">
        <f t="shared" si="45"/>
        <v>83</v>
      </c>
      <c r="AL97" s="38">
        <f t="shared" si="45"/>
        <v>253</v>
      </c>
      <c r="AM97" s="38">
        <f t="shared" si="45"/>
        <v>273</v>
      </c>
      <c r="AN97" s="38">
        <f t="shared" si="45"/>
        <v>84</v>
      </c>
      <c r="AO97" s="38">
        <f t="shared" si="45"/>
        <v>209</v>
      </c>
      <c r="AP97" s="38">
        <f t="shared" si="45"/>
        <v>140</v>
      </c>
    </row>
    <row r="98" spans="1:42" x14ac:dyDescent="0.35">
      <c r="A98" s="80" t="s">
        <v>123</v>
      </c>
      <c r="B98" s="74">
        <v>867</v>
      </c>
      <c r="C98" s="74">
        <v>8670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>
        <v>82</v>
      </c>
      <c r="O98" s="75">
        <v>830</v>
      </c>
      <c r="P98" s="75">
        <v>93</v>
      </c>
      <c r="Q98" s="75">
        <v>920</v>
      </c>
      <c r="R98" s="75">
        <v>231</v>
      </c>
      <c r="S98" s="75">
        <v>2270</v>
      </c>
      <c r="T98" s="75">
        <v>167</v>
      </c>
      <c r="U98" s="75">
        <v>1670</v>
      </c>
      <c r="V98" s="75">
        <v>119</v>
      </c>
      <c r="W98" s="75">
        <v>1190</v>
      </c>
      <c r="X98" s="75">
        <v>205</v>
      </c>
      <c r="Y98" s="75">
        <v>1940</v>
      </c>
      <c r="Z98" s="75">
        <v>132</v>
      </c>
      <c r="AA98" s="75">
        <v>1380</v>
      </c>
      <c r="AB98" s="74">
        <v>980</v>
      </c>
      <c r="AC98" s="74">
        <f t="shared" si="36"/>
        <v>9800</v>
      </c>
      <c r="AD98" s="76">
        <v>0</v>
      </c>
      <c r="AE98" s="76">
        <v>0</v>
      </c>
      <c r="AF98" s="77">
        <f t="shared" si="31"/>
        <v>1.1303344867358709</v>
      </c>
      <c r="AG98" s="77">
        <f t="shared" si="31"/>
        <v>1.1303344867358709</v>
      </c>
      <c r="AH98" s="78">
        <v>234</v>
      </c>
      <c r="AI98" s="78">
        <v>734</v>
      </c>
      <c r="AJ98" s="79">
        <v>41</v>
      </c>
      <c r="AK98" s="79">
        <v>28</v>
      </c>
      <c r="AL98" s="79">
        <v>230</v>
      </c>
      <c r="AM98" s="79">
        <v>235</v>
      </c>
      <c r="AN98" s="79">
        <v>58</v>
      </c>
      <c r="AO98" s="79">
        <v>200</v>
      </c>
      <c r="AP98" s="79">
        <v>119</v>
      </c>
    </row>
    <row r="99" spans="1:42" x14ac:dyDescent="0.35">
      <c r="A99" s="41" t="s">
        <v>124</v>
      </c>
      <c r="B99" s="46">
        <v>16</v>
      </c>
      <c r="C99" s="46">
        <v>160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6</v>
      </c>
      <c r="AA99" s="46">
        <v>60</v>
      </c>
      <c r="AB99" s="46">
        <v>8</v>
      </c>
      <c r="AC99" s="42">
        <f t="shared" si="36"/>
        <v>80</v>
      </c>
      <c r="AD99" s="44">
        <v>0</v>
      </c>
      <c r="AE99" s="44">
        <v>0</v>
      </c>
      <c r="AF99" s="36">
        <f t="shared" si="31"/>
        <v>0.5</v>
      </c>
      <c r="AG99" s="36">
        <f t="shared" si="31"/>
        <v>0.5</v>
      </c>
      <c r="AH99" s="45">
        <v>14</v>
      </c>
      <c r="AI99" s="45">
        <v>8</v>
      </c>
      <c r="AJ99" s="22">
        <v>9</v>
      </c>
      <c r="AK99" s="22">
        <v>17</v>
      </c>
      <c r="AL99" s="22">
        <v>9</v>
      </c>
      <c r="AM99" s="22">
        <v>22</v>
      </c>
      <c r="AN99" s="22">
        <v>8</v>
      </c>
      <c r="AO99" s="22">
        <v>3</v>
      </c>
      <c r="AP99" s="22">
        <v>2</v>
      </c>
    </row>
    <row r="100" spans="1:42" x14ac:dyDescent="0.35">
      <c r="A100" s="80" t="s">
        <v>136</v>
      </c>
      <c r="B100" s="83">
        <v>31</v>
      </c>
      <c r="C100" s="83">
        <v>310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74">
        <f t="shared" si="36"/>
        <v>0</v>
      </c>
      <c r="AD100" s="76">
        <v>0</v>
      </c>
      <c r="AE100" s="76">
        <v>0</v>
      </c>
      <c r="AF100" s="77">
        <f t="shared" si="31"/>
        <v>0</v>
      </c>
      <c r="AG100" s="77">
        <f t="shared" si="31"/>
        <v>0</v>
      </c>
      <c r="AH100" s="78">
        <v>32</v>
      </c>
      <c r="AI100" s="84">
        <v>8</v>
      </c>
      <c r="AJ100" s="79">
        <v>14</v>
      </c>
      <c r="AK100" s="79">
        <v>28</v>
      </c>
      <c r="AL100" s="79">
        <v>11</v>
      </c>
      <c r="AM100" s="79">
        <v>12</v>
      </c>
      <c r="AN100" s="79">
        <v>6</v>
      </c>
      <c r="AO100" s="79">
        <v>2</v>
      </c>
      <c r="AP100" s="79">
        <v>12</v>
      </c>
    </row>
    <row r="101" spans="1:42" x14ac:dyDescent="0.35">
      <c r="A101" s="80" t="s">
        <v>132</v>
      </c>
      <c r="B101" s="83">
        <v>161</v>
      </c>
      <c r="C101" s="83">
        <v>1610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74">
        <f t="shared" si="36"/>
        <v>0</v>
      </c>
      <c r="AD101" s="76">
        <v>0</v>
      </c>
      <c r="AE101" s="76">
        <v>0</v>
      </c>
      <c r="AF101" s="77">
        <f t="shared" si="31"/>
        <v>0</v>
      </c>
      <c r="AG101" s="77">
        <f t="shared" si="31"/>
        <v>0</v>
      </c>
      <c r="AH101" s="84">
        <v>9</v>
      </c>
      <c r="AI101" s="84">
        <v>3</v>
      </c>
      <c r="AJ101" s="79">
        <v>4</v>
      </c>
      <c r="AK101" s="79">
        <v>8</v>
      </c>
      <c r="AL101" s="79">
        <v>1</v>
      </c>
      <c r="AM101" s="79">
        <v>2</v>
      </c>
      <c r="AN101" s="79">
        <v>8</v>
      </c>
      <c r="AO101" s="79">
        <v>2</v>
      </c>
      <c r="AP101" s="79">
        <v>2</v>
      </c>
    </row>
    <row r="102" spans="1:42" x14ac:dyDescent="0.35">
      <c r="A102" s="80" t="s">
        <v>133</v>
      </c>
      <c r="B102" s="83">
        <v>146</v>
      </c>
      <c r="C102" s="83">
        <v>1460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74">
        <f t="shared" si="36"/>
        <v>0</v>
      </c>
      <c r="AD102" s="76">
        <v>0</v>
      </c>
      <c r="AE102" s="76">
        <v>0</v>
      </c>
      <c r="AF102" s="77">
        <f t="shared" si="31"/>
        <v>0</v>
      </c>
      <c r="AG102" s="77">
        <f t="shared" si="31"/>
        <v>0</v>
      </c>
      <c r="AH102" s="84">
        <v>10</v>
      </c>
      <c r="AI102" s="84">
        <v>0</v>
      </c>
      <c r="AJ102" s="79">
        <v>4</v>
      </c>
      <c r="AK102" s="79">
        <v>2</v>
      </c>
      <c r="AL102" s="79">
        <v>2</v>
      </c>
      <c r="AM102" s="79">
        <v>2</v>
      </c>
      <c r="AN102" s="79">
        <v>4</v>
      </c>
      <c r="AO102" s="79">
        <v>2</v>
      </c>
      <c r="AP102" s="79">
        <v>5</v>
      </c>
    </row>
    <row r="103" spans="1:42" ht="15.5" x14ac:dyDescent="0.35">
      <c r="A103" s="62" t="s">
        <v>126</v>
      </c>
      <c r="B103" s="63">
        <f>SUM(B14,B19,B24,B31,B37,B42,B51,B58,B62,B71,B76,B82,B88,B92,B97)</f>
        <v>104155</v>
      </c>
      <c r="C103" s="63">
        <f>SUM(C14,C19,C24,C31,C37,C42,C51,C58,C62,C71,C76,C82,C88,C92,C97)</f>
        <v>1041530</v>
      </c>
      <c r="D103" s="63">
        <f t="shared" ref="D103:AB103" si="46">SUM(D14,D19,D24,D31,D37,D42,D51,D58,D62,D71,D76,D82,D88,D92,D97)</f>
        <v>652</v>
      </c>
      <c r="E103" s="63">
        <f t="shared" si="46"/>
        <v>6578</v>
      </c>
      <c r="F103" s="63">
        <f t="shared" si="46"/>
        <v>399</v>
      </c>
      <c r="G103" s="63">
        <f t="shared" si="46"/>
        <v>4219</v>
      </c>
      <c r="H103" s="63">
        <f t="shared" si="46"/>
        <v>1125</v>
      </c>
      <c r="I103" s="63">
        <f t="shared" si="46"/>
        <v>11464</v>
      </c>
      <c r="J103" s="63">
        <f t="shared" si="46"/>
        <v>1123</v>
      </c>
      <c r="K103" s="63">
        <f t="shared" si="46"/>
        <v>11360</v>
      </c>
      <c r="L103" s="63">
        <f t="shared" si="46"/>
        <v>1932</v>
      </c>
      <c r="M103" s="63">
        <f t="shared" si="46"/>
        <v>19392</v>
      </c>
      <c r="N103" s="63">
        <f t="shared" si="46"/>
        <v>1666</v>
      </c>
      <c r="O103" s="63">
        <f t="shared" si="46"/>
        <v>16544</v>
      </c>
      <c r="P103" s="63">
        <f t="shared" si="46"/>
        <v>1404</v>
      </c>
      <c r="Q103" s="63">
        <f t="shared" si="46"/>
        <v>14458</v>
      </c>
      <c r="R103" s="63">
        <f t="shared" si="46"/>
        <v>2101</v>
      </c>
      <c r="S103" s="63">
        <f t="shared" si="46"/>
        <v>21283</v>
      </c>
      <c r="T103" s="63">
        <f t="shared" si="46"/>
        <v>1318</v>
      </c>
      <c r="U103" s="63">
        <f t="shared" si="46"/>
        <v>13784</v>
      </c>
      <c r="V103" s="63">
        <f t="shared" si="46"/>
        <v>3980</v>
      </c>
      <c r="W103" s="63">
        <f t="shared" si="46"/>
        <v>40293</v>
      </c>
      <c r="X103" s="63">
        <f t="shared" si="46"/>
        <v>4521</v>
      </c>
      <c r="Y103" s="63">
        <f t="shared" si="46"/>
        <v>46552</v>
      </c>
      <c r="Z103" s="63">
        <f t="shared" si="46"/>
        <v>4166</v>
      </c>
      <c r="AA103" s="63">
        <f t="shared" si="46"/>
        <v>42102</v>
      </c>
      <c r="AB103" s="63">
        <f t="shared" si="46"/>
        <v>102475</v>
      </c>
      <c r="AC103" s="63">
        <f>SUM(AC14,AC19,AC24,AC31,AC37,AC42,AC51,AC58,AC62,AC71,AC76,AC82,AC88,AC92,AC97)</f>
        <v>1024750</v>
      </c>
      <c r="AD103" s="64">
        <f>AD97+AD92+AD88+AD82+AD76+AD71+AD62+AD58+AD51+AD42+AD31+AD24+AD19+AD14</f>
        <v>0</v>
      </c>
      <c r="AE103" s="64">
        <f>AE97+AE92+AE88+AE82+AE76+AE71+AE62+AE58+AE51+AE42+AE31+AE24+AE19+AE14</f>
        <v>0</v>
      </c>
      <c r="AF103" s="65">
        <f>AB103/B103</f>
        <v>0.98387019346166771</v>
      </c>
      <c r="AG103" s="65">
        <f>AC103/C103</f>
        <v>0.98388908624811577</v>
      </c>
      <c r="AH103" s="63">
        <f>SUM(AH14,AH19,AH24,AH31,AH37,AH42,AH51,AH58,AH62,AH71,AH76,AH82,AH88,AH92,AH97)</f>
        <v>34511</v>
      </c>
      <c r="AI103" s="63">
        <f>SUM(AI14,AI19,AI24,AI31,AI37,AI42,AI51,AI58,AI62,AI71,AI76,AI82,AI88,AI92,AI97)</f>
        <v>66360</v>
      </c>
      <c r="AJ103" s="63">
        <f>SUM(AJ14,AJ19,AJ24,AJ31,AJ37,AJ42,AJ51,AJ58,AJ61,AJ71,AJ76,AJ82,AJ88,AJ92,AJ97)</f>
        <v>3739</v>
      </c>
      <c r="AK103" s="63">
        <f t="shared" ref="AK103:AP103" si="47">SUM(AK14,AK19,AK24,AK31,AK37,AK42,AK51,AK58,AK61,AK71,AK76,AK82,AK88,AK92,AK97)</f>
        <v>3922</v>
      </c>
      <c r="AL103" s="63">
        <f t="shared" si="47"/>
        <v>5610</v>
      </c>
      <c r="AM103" s="63">
        <f t="shared" si="47"/>
        <v>3657</v>
      </c>
      <c r="AN103" s="63">
        <f>SUM(AN14,AN19,AN24,AN31,AN37,AN42,AN51,AN58,AN61,AN71,AN76,AN82,AN88,AN92,AN97)</f>
        <v>3651</v>
      </c>
      <c r="AO103" s="63">
        <f t="shared" si="47"/>
        <v>3282</v>
      </c>
      <c r="AP103" s="63">
        <f t="shared" si="47"/>
        <v>3050</v>
      </c>
    </row>
    <row r="104" spans="1:42" x14ac:dyDescent="0.35">
      <c r="A104" s="66" t="s">
        <v>129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9"/>
      <c r="AC104" s="70"/>
      <c r="AD104" s="68"/>
      <c r="AE104" s="68"/>
      <c r="AF104" s="66"/>
      <c r="AG104" s="71"/>
    </row>
    <row r="105" spans="1:42" x14ac:dyDescent="0.35">
      <c r="A105" s="66"/>
    </row>
  </sheetData>
  <mergeCells count="26">
    <mergeCell ref="AB3:AB5"/>
    <mergeCell ref="AC3:AC5"/>
    <mergeCell ref="AG4:AG5"/>
    <mergeCell ref="AD3:AE3"/>
    <mergeCell ref="AF3:AG3"/>
    <mergeCell ref="AH3:AI4"/>
    <mergeCell ref="AJ3:AP4"/>
    <mergeCell ref="AD4:AD5"/>
    <mergeCell ref="AE4:AE5"/>
    <mergeCell ref="AF4:AF5"/>
    <mergeCell ref="N4:O4"/>
    <mergeCell ref="A3:A5"/>
    <mergeCell ref="B3:B5"/>
    <mergeCell ref="C3:C5"/>
    <mergeCell ref="N3:AA3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X4:Y4"/>
    <mergeCell ref="Z4:AA4"/>
  </mergeCells>
  <pageMargins left="0.31" right="0.25" top="0.51" bottom="0.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LMS REPORT Jan-Dec 2013</vt:lpstr>
      <vt:lpstr>LMS REPORT Jan-Dec 2014</vt:lpstr>
      <vt:lpstr>LMS REPORT Jan-Dec 2015</vt:lpstr>
      <vt:lpstr>'LMS REPORT Jan-Dec 2013'!Print_Titles</vt:lpstr>
      <vt:lpstr>'LMS REPORT Jan-Dec 2014'!Print_Titles</vt:lpstr>
      <vt:lpstr>'LMS REPORT Jan-Dec 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Laarni</cp:lastModifiedBy>
  <cp:lastPrinted>2015-09-17T03:20:30Z</cp:lastPrinted>
  <dcterms:created xsi:type="dcterms:W3CDTF">2013-09-10T10:26:46Z</dcterms:created>
  <dcterms:modified xsi:type="dcterms:W3CDTF">2016-09-06T09:13:16Z</dcterms:modified>
</cp:coreProperties>
</file>